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5B43D90-87E1-420E-900F-86A2D979A2B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<sst xmlns="http://schemas.openxmlformats.org/spreadsheetml/2006/main" count="82" uniqueCount="45">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</sst>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16221416.840395773</c:v>
                </c:pt>
                <c:pt idx="1">
                  <c:v>470494.04786829464</c:v>
                </c:pt>
                <c:pt idx="2">
                  <c:v>565672.71822138305</c:v>
                </c:pt>
                <c:pt idx="3">
                  <c:v>720.86719891600001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49-4B3E-9492-55A72B1A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473152</c:v>
                </c:pt>
                <c:pt idx="1">
                  <c:v>18994</c:v>
                </c:pt>
                <c:pt idx="2">
                  <c:v>1036859</c:v>
                </c:pt>
                <c:pt idx="3">
                  <c:v>4431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30-478B-A222-4A24A3F91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7212308.6140731238</c:v>
                </c:pt>
                <c:pt idx="1">
                  <c:v>2632250.7439829931</c:v>
                </c:pt>
                <c:pt idx="2">
                  <c:v>123236.12968254799</c:v>
                </c:pt>
                <c:pt idx="3">
                  <c:v>6724115.4005254023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6B-42B6-BE35-DD95BAB6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7357342.272605096</c:v>
                </c:pt>
                <c:pt idx="1">
                  <c:v>9322743.9498490207</c:v>
                </c:pt>
                <c:pt idx="2">
                  <c:v>11430.007701828999</c:v>
                </c:pt>
                <c:pt idx="3">
                  <c:v>394.65810812400002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B0-4F4B-BC28-04CE73E8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M3" sqref="M3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17258304.473684367</v>
      </c>
      <c r="H4" s="5"/>
      <c r="I4" s="1">
        <v>1533436</v>
      </c>
      <c r="J4" s="5"/>
      <c r="K4" s="3">
        <v>1346108.139532716</v>
      </c>
    </row>
    <row r="5" spans="1:11" x14ac:dyDescent="0.25">
      <c r="E5" s="6" t="s">
        <v>7</v>
      </c>
      <c r="F5" s="6"/>
      <c r="G5" s="2">
        <v>16691910.888264067</v>
      </c>
      <c r="H5" s="4">
        <f>G5/G4</f>
        <v>0.96718138874627335</v>
      </c>
      <c r="I5">
        <v>492146</v>
      </c>
      <c r="J5" s="4">
        <f>I5/I4</f>
        <v>0.32094329336209665</v>
      </c>
      <c r="K5" s="2">
        <v>767352.22864794999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16221416.840395773</v>
      </c>
      <c r="H7" s="4">
        <f>G7/G5</f>
        <v>0.97181305058373546</v>
      </c>
      <c r="I7">
        <v>473152</v>
      </c>
      <c r="J7" s="4">
        <f>I7/I5</f>
        <v>0.96140576170485992</v>
      </c>
      <c r="K7" s="2">
        <v>704803.71282453695</v>
      </c>
    </row>
    <row r="8" spans="1:11" x14ac:dyDescent="0.25">
      <c r="F8" t="s">
        <v>10</v>
      </c>
      <c r="G8" s="2">
        <f>G5-G7</f>
        <v>470494.04786829464</v>
      </c>
      <c r="H8" s="4">
        <f>1-H7</f>
        <v>2.818694941626454E-2</v>
      </c>
      <c r="I8">
        <f>I5-I7</f>
        <v>18994</v>
      </c>
      <c r="J8" s="4">
        <f>1-J7</f>
        <v>3.8594238295140082E-2</v>
      </c>
      <c r="K8" s="2">
        <f>K5-K7</f>
        <v>62548.515823413036</v>
      </c>
    </row>
    <row r="9" spans="1:11" x14ac:dyDescent="0.25">
      <c r="E9" s="6" t="s">
        <v>11</v>
      </c>
      <c r="F9" s="6"/>
      <c r="G9" s="2">
        <v>565672.71822138305</v>
      </c>
      <c r="H9" s="4">
        <f>1-H5-H10</f>
        <v>3.2776841959412994E-2</v>
      </c>
      <c r="I9">
        <v>1036859</v>
      </c>
      <c r="J9" s="4">
        <f>1-J5-J10</f>
        <v>0.6761671175060453</v>
      </c>
      <c r="K9" s="2">
        <v>142345.607200042</v>
      </c>
    </row>
    <row r="10" spans="1:11" x14ac:dyDescent="0.25">
      <c r="E10" s="6" t="s">
        <v>12</v>
      </c>
      <c r="F10" s="6"/>
      <c r="G10" s="2">
        <v>720.86719891600001</v>
      </c>
      <c r="H10" s="4">
        <f>G10/G4</f>
        <v>4.1769294313655518E-5</v>
      </c>
      <c r="I10">
        <v>4431</v>
      </c>
      <c r="J10" s="4">
        <f>I10/I4</f>
        <v>2.8895891318581278E-3</v>
      </c>
      <c r="K10" s="2">
        <v>436410.30368472397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8583241.6046081763</v>
      </c>
      <c r="H13" s="5">
        <f>G13/G5</f>
        <v>0.51421563786582258</v>
      </c>
      <c r="I13" s="1">
        <f>I14+I15</f>
        <v>273704</v>
      </c>
      <c r="J13" s="5">
        <f>I13/I5</f>
        <v>0.55614390851495288</v>
      </c>
      <c r="K13" s="3">
        <f>K14+K15</f>
        <v>-100507.27766982201</v>
      </c>
    </row>
    <row r="14" spans="1:11" x14ac:dyDescent="0.25">
      <c r="E14" s="6" t="s">
        <v>15</v>
      </c>
      <c r="F14" s="6"/>
      <c r="G14" s="2">
        <v>8560001.7597592473</v>
      </c>
      <c r="H14" s="4">
        <f>G14/G7</f>
        <v>0.52769753986239332</v>
      </c>
      <c r="I14">
        <v>272687</v>
      </c>
      <c r="J14" s="4">
        <f>I14/I7</f>
        <v>0.57632008318679828</v>
      </c>
      <c r="K14" s="2">
        <v>-105704.921378297</v>
      </c>
    </row>
    <row r="15" spans="1:11" x14ac:dyDescent="0.25">
      <c r="E15" s="6" t="s">
        <v>16</v>
      </c>
      <c r="F15" s="6"/>
      <c r="G15" s="2">
        <v>23239.844848928999</v>
      </c>
      <c r="H15" s="4">
        <f>G15/G8</f>
        <v>4.9394556539500638E-2</v>
      </c>
      <c r="I15">
        <v>1017</v>
      </c>
      <c r="J15" s="4">
        <f>I15/I8</f>
        <v>5.3543224176055594E-2</v>
      </c>
      <c r="K15" s="2">
        <v>5197.6437084749996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7212308.6140731238</v>
      </c>
      <c r="H18" s="4">
        <f>G18/G5</f>
        <v>0.43208405929988719</v>
      </c>
      <c r="I18">
        <v>244544</v>
      </c>
      <c r="J18" s="4">
        <f>I18/I5</f>
        <v>0.49689319835983631</v>
      </c>
      <c r="K18" s="2">
        <v>-49729.358441443997</v>
      </c>
    </row>
    <row r="19" spans="2:11" x14ac:dyDescent="0.25">
      <c r="E19" s="6" t="s">
        <v>20</v>
      </c>
      <c r="F19" s="6"/>
      <c r="G19" s="2">
        <v>2632250.7439829931</v>
      </c>
      <c r="H19" s="4">
        <f>G19/G5</f>
        <v>0.15769618958568157</v>
      </c>
      <c r="I19">
        <v>44870</v>
      </c>
      <c r="J19" s="4">
        <f>I19/I5</f>
        <v>9.1172131847053514E-2</v>
      </c>
      <c r="K19" s="2">
        <v>98977.421695287994</v>
      </c>
    </row>
    <row r="20" spans="2:11" x14ac:dyDescent="0.25">
      <c r="E20" s="6" t="s">
        <v>21</v>
      </c>
      <c r="F20" s="6"/>
      <c r="G20" s="2">
        <v>6847351.5302079506</v>
      </c>
      <c r="H20" s="4">
        <f>1-H18-H19</f>
        <v>0.41021975111443132</v>
      </c>
      <c r="I20">
        <v>202732</v>
      </c>
      <c r="J20" s="4">
        <f>1-J18-J19</f>
        <v>0.41193466979311011</v>
      </c>
      <c r="K20" s="2">
        <v>718104.16539410595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123236.12968254799</v>
      </c>
      <c r="H22" s="4">
        <f>G22/G20</f>
        <v>1.7997634434113154E-2</v>
      </c>
      <c r="I22">
        <v>10982</v>
      </c>
      <c r="J22" s="4">
        <f>I22/I20</f>
        <v>5.4170037290610262E-2</v>
      </c>
      <c r="K22" s="2">
        <v>47217.837924177999</v>
      </c>
    </row>
    <row r="23" spans="2:11" x14ac:dyDescent="0.25">
      <c r="F23" t="s">
        <v>24</v>
      </c>
      <c r="G23" s="2">
        <f>G20-G22</f>
        <v>6724115.4005254023</v>
      </c>
      <c r="H23" s="4">
        <f>1-H22</f>
        <v>0.98200236556588683</v>
      </c>
      <c r="I23">
        <f>I20-I22</f>
        <v>191750</v>
      </c>
      <c r="J23" s="4">
        <f>1-J22</f>
        <v>0.94582996270938979</v>
      </c>
      <c r="K23" s="2">
        <f>K20-K22</f>
        <v>670886.32746992796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7357342.272605096</v>
      </c>
      <c r="H26" s="4">
        <f>G26/G5</f>
        <v>0.44077291820303072</v>
      </c>
      <c r="I26">
        <v>233511</v>
      </c>
      <c r="J26" s="4">
        <f>I26/I5</f>
        <v>0.4744750541505976</v>
      </c>
      <c r="K26" s="2">
        <v>-15347.221948806</v>
      </c>
    </row>
    <row r="27" spans="2:11" x14ac:dyDescent="0.25">
      <c r="E27" s="6" t="s">
        <v>27</v>
      </c>
      <c r="F27" s="6"/>
      <c r="G27" s="2">
        <v>9322743.9498490207</v>
      </c>
      <c r="H27" s="4">
        <f>G27/G5</f>
        <v>0.5585186748393054</v>
      </c>
      <c r="I27">
        <v>258034</v>
      </c>
      <c r="J27" s="4">
        <f>I27/I5</f>
        <v>0.52430376351733021</v>
      </c>
      <c r="K27" s="2">
        <v>782699.45059675595</v>
      </c>
    </row>
    <row r="28" spans="2:11" x14ac:dyDescent="0.25">
      <c r="E28" s="6" t="s">
        <v>28</v>
      </c>
      <c r="F28" s="6"/>
      <c r="G28" s="2">
        <v>11430.007701828999</v>
      </c>
      <c r="H28" s="4">
        <f>G28/G5</f>
        <v>6.8476328314604981E-4</v>
      </c>
      <c r="I28">
        <v>592</v>
      </c>
      <c r="J28" s="4">
        <f>I28/I5</f>
        <v>1.2028950758514749E-3</v>
      </c>
      <c r="K28" s="2">
        <v>0</v>
      </c>
    </row>
    <row r="29" spans="2:11" x14ac:dyDescent="0.25">
      <c r="E29" s="6" t="s">
        <v>29</v>
      </c>
      <c r="F29" s="6"/>
      <c r="G29" s="2">
        <v>394.65810812400002</v>
      </c>
      <c r="H29" s="4">
        <f>G29/G5</f>
        <v>2.3643674517905591E-5</v>
      </c>
      <c r="I29">
        <v>9</v>
      </c>
      <c r="J29" s="4">
        <f>I29/I5</f>
        <v>1.828725622071499E-5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17051606.194507506</v>
      </c>
      <c r="H4" s="5"/>
      <c r="I4" s="1">
        <v>2769413</v>
      </c>
      <c r="J4" s="5"/>
      <c r="K4" s="3">
        <v>226758768.64391857</v>
      </c>
    </row>
    <row r="5" spans="1:11" x14ac:dyDescent="0.25">
      <c r="E5" s="6" t="s">
        <v>7</v>
      </c>
      <c r="F5" s="6"/>
      <c r="G5" s="2">
        <v>14470291.407698637</v>
      </c>
      <c r="H5" s="4">
        <f>G5/G4</f>
        <v>0.84861749929221708</v>
      </c>
      <c r="I5">
        <v>444622</v>
      </c>
      <c r="J5" s="4">
        <f>I5/I4</f>
        <v>0.16054737953494116</v>
      </c>
      <c r="K5" s="2">
        <v>39070782.32759691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13804464.02657578</v>
      </c>
      <c r="H7" s="4">
        <f>G7/G5</f>
        <v>0.95398659485401816</v>
      </c>
      <c r="I7">
        <v>420193</v>
      </c>
      <c r="J7" s="4">
        <f>I7/I5</f>
        <v>0.94505669984841056</v>
      </c>
      <c r="K7" s="2">
        <v>38782350.684522919</v>
      </c>
    </row>
    <row r="8" spans="1:11" x14ac:dyDescent="0.25">
      <c r="F8" t="s">
        <v>10</v>
      </c>
      <c r="G8" s="2">
        <f>G5-G7</f>
        <v>665827.38112285733</v>
      </c>
      <c r="H8" s="4">
        <f>1-H7</f>
        <v>4.6013405145981845E-2</v>
      </c>
      <c r="I8">
        <f>I5-I7</f>
        <v>24429</v>
      </c>
      <c r="J8" s="4">
        <f>1-J7</f>
        <v>5.4943300151589436E-2</v>
      </c>
      <c r="K8" s="2">
        <f>K5-K7</f>
        <v>288431.64307399094</v>
      </c>
    </row>
    <row r="9" spans="1:11" x14ac:dyDescent="0.25">
      <c r="E9" s="6" t="s">
        <v>11</v>
      </c>
      <c r="F9" s="6"/>
      <c r="G9" s="2">
        <v>2448575.4092244799</v>
      </c>
      <c r="H9" s="4">
        <f>1-H5-H10</f>
        <v>0.14359793331452791</v>
      </c>
      <c r="I9">
        <v>1681070</v>
      </c>
      <c r="J9" s="4">
        <f>1-J5-J10</f>
        <v>0.60701311072057507</v>
      </c>
      <c r="K9" s="2">
        <v>186712238.57996017</v>
      </c>
    </row>
    <row r="10" spans="1:11" x14ac:dyDescent="0.25">
      <c r="E10" s="6" t="s">
        <v>12</v>
      </c>
      <c r="F10" s="6"/>
      <c r="G10" s="2">
        <v>132739.37758438801</v>
      </c>
      <c r="H10" s="4">
        <f>G10/G4</f>
        <v>7.7845673932549946E-3</v>
      </c>
      <c r="I10">
        <v>643721</v>
      </c>
      <c r="J10" s="4">
        <f>I10/I4</f>
        <v>0.23243950974448377</v>
      </c>
      <c r="K10" s="2">
        <v>975747.73636149301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6535474.7449734071</v>
      </c>
      <c r="H13" s="5">
        <f>G13/G5</f>
        <v>0.45164776305032356</v>
      </c>
      <c r="I13" s="1">
        <f>I14+I15</f>
        <v>172739</v>
      </c>
      <c r="J13" s="5">
        <f>I13/I5</f>
        <v>0.38850754123727571</v>
      </c>
      <c r="K13" s="3">
        <f>K14+K15</f>
        <v>12000108.202472594</v>
      </c>
    </row>
    <row r="14" spans="1:11" x14ac:dyDescent="0.25">
      <c r="E14" s="6" t="s">
        <v>15</v>
      </c>
      <c r="F14" s="6"/>
      <c r="G14" s="2">
        <v>6515146.4616075624</v>
      </c>
      <c r="H14" s="4">
        <f>G14/G7</f>
        <v>0.47195939292281641</v>
      </c>
      <c r="I14">
        <v>172011</v>
      </c>
      <c r="J14" s="4">
        <f>I14/I7</f>
        <v>0.40936188846553845</v>
      </c>
      <c r="K14" s="2">
        <v>11990784.371749314</v>
      </c>
    </row>
    <row r="15" spans="1:11" x14ac:dyDescent="0.25">
      <c r="E15" s="6" t="s">
        <v>16</v>
      </c>
      <c r="F15" s="6"/>
      <c r="G15" s="2">
        <v>20328.283365845</v>
      </c>
      <c r="H15" s="4">
        <f>G15/G8</f>
        <v>3.053086121445351E-2</v>
      </c>
      <c r="I15">
        <v>728</v>
      </c>
      <c r="J15" s="4">
        <f>I15/I8</f>
        <v>2.9800646772278849E-2</v>
      </c>
      <c r="K15" s="2">
        <v>9323.8307232799998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5795587.6997259697</v>
      </c>
      <c r="H18" s="4">
        <f>G18/G5</f>
        <v>0.4005163086517069</v>
      </c>
      <c r="I18">
        <v>162185</v>
      </c>
      <c r="J18" s="4">
        <f>I18/I5</f>
        <v>0.36477052417559186</v>
      </c>
      <c r="K18" s="2">
        <v>8571695.3985260073</v>
      </c>
    </row>
    <row r="19" spans="2:11" x14ac:dyDescent="0.25">
      <c r="E19" s="6" t="s">
        <v>20</v>
      </c>
      <c r="F19" s="6"/>
      <c r="G19" s="2">
        <v>2165467.9269512929</v>
      </c>
      <c r="H19" s="4">
        <f>G19/G5</f>
        <v>0.14964922722974314</v>
      </c>
      <c r="I19">
        <v>47598</v>
      </c>
      <c r="J19" s="4">
        <f>I19/I5</f>
        <v>0.10705273243339286</v>
      </c>
      <c r="K19" s="2">
        <v>8293699.9233306171</v>
      </c>
    </row>
    <row r="20" spans="2:11" x14ac:dyDescent="0.25">
      <c r="E20" s="6" t="s">
        <v>21</v>
      </c>
      <c r="F20" s="6"/>
      <c r="G20" s="2">
        <v>6509235.7810213724</v>
      </c>
      <c r="H20" s="4">
        <f>1-H18-H19</f>
        <v>0.44983446411854988</v>
      </c>
      <c r="I20">
        <v>234802</v>
      </c>
      <c r="J20" s="4">
        <f>1-J18-J19</f>
        <v>0.52817674339101528</v>
      </c>
      <c r="K20" s="2">
        <v>22193745.286325943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384306.07968509401</v>
      </c>
      <c r="H22" s="4">
        <f>G22/G20</f>
        <v>5.9040122775333242E-2</v>
      </c>
      <c r="I22">
        <v>29425</v>
      </c>
      <c r="J22" s="4">
        <f>I22/I20</f>
        <v>0.12531835333600225</v>
      </c>
      <c r="K22" s="2">
        <v>10496534.822396776</v>
      </c>
    </row>
    <row r="23" spans="2:11" x14ac:dyDescent="0.25">
      <c r="F23" t="s">
        <v>24</v>
      </c>
      <c r="G23" s="2">
        <f>G20-G22</f>
        <v>6124929.7013362786</v>
      </c>
      <c r="H23" s="4">
        <f>1-H22</f>
        <v>0.94095987722466679</v>
      </c>
      <c r="I23">
        <f>I20-I22</f>
        <v>205377</v>
      </c>
      <c r="J23" s="4">
        <f>1-J22</f>
        <v>0.87468164666399772</v>
      </c>
      <c r="K23" s="2">
        <f>K20-K22</f>
        <v>11697210.463929167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7378725.0535963783</v>
      </c>
      <c r="H26" s="4">
        <f>G26/G5</f>
        <v>0.50992235371781602</v>
      </c>
      <c r="I26">
        <v>225723</v>
      </c>
      <c r="J26" s="4">
        <f>I26/I5</f>
        <v>0.50767393426326179</v>
      </c>
      <c r="K26" s="2">
        <v>24828905.087635864</v>
      </c>
    </row>
    <row r="27" spans="2:11" x14ac:dyDescent="0.25">
      <c r="E27" s="6" t="s">
        <v>27</v>
      </c>
      <c r="F27" s="6"/>
      <c r="G27" s="2">
        <v>7057593.0785528813</v>
      </c>
      <c r="H27" s="4">
        <f>G27/G5</f>
        <v>0.48772985143879177</v>
      </c>
      <c r="I27">
        <v>217817</v>
      </c>
      <c r="J27" s="4">
        <f>I27/I5</f>
        <v>0.48989253793109655</v>
      </c>
      <c r="K27" s="2">
        <v>14240422.020352736</v>
      </c>
    </row>
    <row r="28" spans="2:11" x14ac:dyDescent="0.25">
      <c r="E28" s="6" t="s">
        <v>28</v>
      </c>
      <c r="F28" s="6"/>
      <c r="G28" s="2">
        <v>31693.612245925</v>
      </c>
      <c r="H28" s="4">
        <f>G28/G5</f>
        <v>2.1902539038752898E-3</v>
      </c>
      <c r="I28">
        <v>996</v>
      </c>
      <c r="J28" s="4">
        <f>I28/I5</f>
        <v>2.2401050780213303E-3</v>
      </c>
      <c r="K28" s="2">
        <v>281.18644909699998</v>
      </c>
    </row>
    <row r="29" spans="2:11" x14ac:dyDescent="0.25">
      <c r="E29" s="6" t="s">
        <v>29</v>
      </c>
      <c r="F29" s="6"/>
      <c r="G29" s="2">
        <v>2279.663303451</v>
      </c>
      <c r="H29" s="4">
        <f>G29/G5</f>
        <v>1.5754093951681923E-4</v>
      </c>
      <c r="I29">
        <v>77</v>
      </c>
      <c r="J29" s="4">
        <f>I29/I5</f>
        <v>1.7318081426470126E-4</v>
      </c>
      <c r="K29" s="2">
        <v>1174.0331592099999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16221416.840395773</v>
      </c>
    </row>
    <row r="3" spans="1:2" x14ac:dyDescent="0.25">
      <c r="A3" t="s">
        <v>32</v>
      </c>
      <c r="B3">
        <f>'NEWT - EU'!$G$8</f>
        <v>470494.04786829464</v>
      </c>
    </row>
    <row r="4" spans="1:2" x14ac:dyDescent="0.25">
      <c r="A4" t="s">
        <v>33</v>
      </c>
      <c r="B4">
        <f>'NEWT - EU'!$G$9</f>
        <v>565672.71822138305</v>
      </c>
    </row>
    <row r="5" spans="1:2" x14ac:dyDescent="0.25">
      <c r="A5" t="s">
        <v>34</v>
      </c>
      <c r="B5">
        <f>'NEWT - EU'!$G$10</f>
        <v>720.86719891600001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473152</v>
      </c>
    </row>
    <row r="16" spans="1:2" x14ac:dyDescent="0.25">
      <c r="A16" t="s">
        <v>32</v>
      </c>
      <c r="B16">
        <f>'NEWT - EU'!$I$8</f>
        <v>18994</v>
      </c>
    </row>
    <row r="17" spans="1:2" x14ac:dyDescent="0.25">
      <c r="A17" t="s">
        <v>33</v>
      </c>
      <c r="B17">
        <f>'NEWT - EU'!$I$9</f>
        <v>1036859</v>
      </c>
    </row>
    <row r="18" spans="1:2" x14ac:dyDescent="0.25">
      <c r="A18" t="s">
        <v>34</v>
      </c>
      <c r="B18">
        <f>'NEWT - EU'!$I$10</f>
        <v>4431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7212308.6140731238</v>
      </c>
    </row>
    <row r="28" spans="1:2" x14ac:dyDescent="0.25">
      <c r="A28" t="s">
        <v>37</v>
      </c>
      <c r="B28">
        <f>'NEWT - EU'!$G$19</f>
        <v>2632250.7439829931</v>
      </c>
    </row>
    <row r="29" spans="1:2" x14ac:dyDescent="0.25">
      <c r="A29" t="s">
        <v>38</v>
      </c>
      <c r="B29">
        <f>'NEWT - EU'!$G$22</f>
        <v>123236.12968254799</v>
      </c>
    </row>
    <row r="30" spans="1:2" x14ac:dyDescent="0.25">
      <c r="A30" t="s">
        <v>39</v>
      </c>
      <c r="B30">
        <f>'NEWT - EU'!$G$23</f>
        <v>6724115.4005254023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7357342.272605096</v>
      </c>
    </row>
    <row r="41" spans="1:2" x14ac:dyDescent="0.25">
      <c r="A41" t="s">
        <v>42</v>
      </c>
      <c r="B41">
        <f>'NEWT - EU'!$G$27</f>
        <v>9322743.9498490207</v>
      </c>
    </row>
    <row r="42" spans="1:2" x14ac:dyDescent="0.25">
      <c r="A42" t="s">
        <v>43</v>
      </c>
      <c r="B42">
        <f>'NEWT - EU'!$G$28</f>
        <v>11430.007701828999</v>
      </c>
    </row>
    <row r="43" spans="1:2" x14ac:dyDescent="0.25">
      <c r="A43" t="s">
        <v>44</v>
      </c>
      <c r="B43">
        <f>'NEWT - EU'!$G$29</f>
        <v>394.65810812400002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2025-11-03T10:43:12Z</dcterms:created>
  <dcterms:modified xsi:type="dcterms:W3CDTF">2025-11-03T10:43:12Z</dcterms:modified>
</cp:coreProperties>
</file>