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485C964-7A1A-4866-83F2-C3D99F07AAC0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<sst xmlns="http://schemas.openxmlformats.org/spreadsheetml/2006/main" count="82" uniqueCount="45">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</sst>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9367420.7705717757</c:v>
                </c:pt>
                <c:pt idx="1">
                  <c:v>294026.00483475998</c:v>
                </c:pt>
                <c:pt idx="2">
                  <c:v>405944.338204353</c:v>
                </c:pt>
                <c:pt idx="3">
                  <c:v>276.25238961399998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B5-4BFC-8828-2A36B6DEA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318793</c:v>
                </c:pt>
                <c:pt idx="1">
                  <c:v>11680</c:v>
                </c:pt>
                <c:pt idx="2">
                  <c:v>699120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F0-4CE4-9122-80405763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990824.11575130105</c:v>
                </c:pt>
                <c:pt idx="1">
                  <c:v>2981896.1202162369</c:v>
                </c:pt>
                <c:pt idx="2">
                  <c:v>488080.32508969802</c:v>
                </c:pt>
                <c:pt idx="3">
                  <c:v>5200646.2143493006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99-43D6-9440-68579BF1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1451963.0837243721</c:v>
                </c:pt>
                <c:pt idx="1">
                  <c:v>8066970.9134687046</c:v>
                </c:pt>
                <c:pt idx="2">
                  <c:v>107946.953732978</c:v>
                </c:pt>
                <c:pt idx="3">
                  <c:v>34565.824480481002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E-4BE6-8418-0BA336B3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10067667.366000503</v>
      </c>
      <c r="H4" s="5"/>
      <c r="I4" s="1">
        <v>1029621</v>
      </c>
      <c r="J4" s="5"/>
      <c r="K4" s="3">
        <v>4321565.754440397</v>
      </c>
    </row>
    <row r="5" spans="1:11">
      <c r="E5" s="6" t="s">
        <v>7</v>
      </c>
      <c r="F5" s="6"/>
      <c r="G5" s="2">
        <v>9661446.7754065357</v>
      </c>
      <c r="H5" s="4">
        <f>G5/G4</f>
        <v>0.95965097218390283</v>
      </c>
      <c r="I5">
        <v>330473</v>
      </c>
      <c r="J5" s="4">
        <f>I5/I4</f>
        <v>0.32096567571951234</v>
      </c>
      <c r="K5" s="2">
        <v>4005640.4039086169</v>
      </c>
    </row>
    <row r="6" spans="1:11">
      <c r="F6" t="s">
        <v>8</v>
      </c>
    </row>
    <row r="7" spans="1:11">
      <c r="F7" t="s">
        <v>9</v>
      </c>
      <c r="G7" s="2">
        <v>9367420.7705717757</v>
      </c>
      <c r="H7" s="4">
        <f>G7/G5</f>
        <v>0.96956708330855679</v>
      </c>
      <c r="I7">
        <v>318793</v>
      </c>
      <c r="J7" s="4">
        <f>I7/I5</f>
        <v>0.96465671930838526</v>
      </c>
      <c r="K7" s="2">
        <v>3994426.2115897052</v>
      </c>
    </row>
    <row r="8" spans="1:11">
      <c r="F8" t="s">
        <v>10</v>
      </c>
      <c r="G8" s="2">
        <f>G5-G7</f>
        <v>294026.00483475998</v>
      </c>
      <c r="H8" s="4">
        <f>1-H7</f>
        <v>3.0432916691443213E-2</v>
      </c>
      <c r="I8">
        <f>I5-I7</f>
        <v>11680</v>
      </c>
      <c r="J8" s="4">
        <f>1-J7</f>
        <v>3.5343280691614742E-2</v>
      </c>
      <c r="K8" s="2">
        <f>K5-K7</f>
        <v>11214.192318911664</v>
      </c>
    </row>
    <row r="9" spans="1:11">
      <c r="E9" s="6" t="s">
        <v>11</v>
      </c>
      <c r="F9" s="6"/>
      <c r="G9" s="2">
        <v>405944.338204353</v>
      </c>
      <c r="H9" s="4">
        <f>1-H5-H10</f>
        <v>4.032158825342877E-2</v>
      </c>
      <c r="I9">
        <v>699120</v>
      </c>
      <c r="J9" s="4">
        <f>1-J5-J10</f>
        <v>0.67900712980795852</v>
      </c>
      <c r="K9" s="2">
        <v>315485.92327484599</v>
      </c>
    </row>
    <row r="10" spans="1:11">
      <c r="E10" s="6" t="s">
        <v>12</v>
      </c>
      <c r="F10" s="6"/>
      <c r="G10" s="2">
        <v>276.25238961399998</v>
      </c>
      <c r="H10" s="4">
        <f>G10/G4</f>
        <v>2.7439562668402345E-5</v>
      </c>
      <c r="I10">
        <v>28</v>
      </c>
      <c r="J10" s="4">
        <f>I10/I4</f>
        <v>2.7194472529212205E-5</v>
      </c>
      <c r="K10" s="2">
        <v>439.42725693400001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2461454.487898828</v>
      </c>
      <c r="H13" s="5">
        <f>G13/G5</f>
        <v>0.25477079625015631</v>
      </c>
      <c r="I13" s="1">
        <f>I14+I15</f>
        <v>97287</v>
      </c>
      <c r="J13" s="5">
        <f>I13/I5</f>
        <v>0.2943871360141373</v>
      </c>
      <c r="K13" s="3">
        <f>K14+K15</f>
        <v>32962.606666394</v>
      </c>
    </row>
    <row r="14" spans="1:11">
      <c r="E14" s="6" t="s">
        <v>15</v>
      </c>
      <c r="F14" s="6"/>
      <c r="G14" s="2">
        <v>2352464.6122465781</v>
      </c>
      <c r="H14" s="4">
        <f>G14/G7</f>
        <v>0.25113258706569092</v>
      </c>
      <c r="I14">
        <v>91106</v>
      </c>
      <c r="J14" s="4">
        <f>I14/I7</f>
        <v>0.28578419225014351</v>
      </c>
      <c r="K14" s="2">
        <v>32707.064241384</v>
      </c>
    </row>
    <row r="15" spans="1:11">
      <c r="E15" s="6" t="s">
        <v>16</v>
      </c>
      <c r="F15" s="6"/>
      <c r="G15" s="2">
        <v>108989.87565225</v>
      </c>
      <c r="H15" s="4">
        <f>G15/G8</f>
        <v>0.37068107534740458</v>
      </c>
      <c r="I15">
        <v>6181</v>
      </c>
      <c r="J15" s="4">
        <f>I15/I8</f>
        <v>0.52919520547945209</v>
      </c>
      <c r="K15" s="2">
        <v>255.54242500999999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990824.11575130105</v>
      </c>
      <c r="H18" s="4">
        <f>G18/G5</f>
        <v>0.10255442469273543</v>
      </c>
      <c r="I18">
        <v>39051</v>
      </c>
      <c r="J18" s="4">
        <f>I18/I5</f>
        <v>0.11816699094933625</v>
      </c>
      <c r="K18" s="2">
        <v>19345.318264205998</v>
      </c>
    </row>
    <row r="19" spans="2:11">
      <c r="E19" s="6" t="s">
        <v>20</v>
      </c>
      <c r="F19" s="6"/>
      <c r="G19" s="2">
        <v>2981896.1202162369</v>
      </c>
      <c r="H19" s="4">
        <f>G19/G5</f>
        <v>0.30863867384817883</v>
      </c>
      <c r="I19">
        <v>103619</v>
      </c>
      <c r="J19" s="4">
        <f>I19/I5</f>
        <v>0.31354755153976271</v>
      </c>
      <c r="K19" s="2">
        <v>3423588.3809501841</v>
      </c>
    </row>
    <row r="20" spans="2:11">
      <c r="E20" s="6" t="s">
        <v>21</v>
      </c>
      <c r="F20" s="6"/>
      <c r="G20" s="2">
        <v>5688726.5394389983</v>
      </c>
      <c r="H20" s="4">
        <f>1-H18-H19</f>
        <v>0.58880690145908576</v>
      </c>
      <c r="I20">
        <v>187803</v>
      </c>
      <c r="J20" s="4">
        <f>1-J18-J19</f>
        <v>0.56828545751090109</v>
      </c>
      <c r="K20" s="2">
        <v>562706.70469422697</v>
      </c>
    </row>
    <row r="21" spans="2:11">
      <c r="F21" t="s">
        <v>22</v>
      </c>
    </row>
    <row r="22" spans="2:11">
      <c r="F22" t="s">
        <v>23</v>
      </c>
      <c r="G22" s="2">
        <v>488080.32508969802</v>
      </c>
      <c r="H22" s="4">
        <f>G22/G20</f>
        <v>8.5797818141884308E-2</v>
      </c>
      <c r="I22">
        <v>27855</v>
      </c>
      <c r="J22" s="4">
        <f>I22/I20</f>
        <v>0.14832031437197488</v>
      </c>
      <c r="K22" s="2">
        <v>2810.6771948770001</v>
      </c>
    </row>
    <row r="23" spans="2:11">
      <c r="F23" t="s">
        <v>24</v>
      </c>
      <c r="G23" s="2">
        <f>G20-G22</f>
        <v>5200646.2143493006</v>
      </c>
      <c r="H23" s="4">
        <f>1-H22</f>
        <v>0.91420218185811564</v>
      </c>
      <c r="I23">
        <f>I20-I22</f>
        <v>159948</v>
      </c>
      <c r="J23" s="4">
        <f>1-J22</f>
        <v>0.8516796856280251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1451963.0837243721</v>
      </c>
      <c r="H26" s="4">
        <f>G26/G5</f>
        <v>0.15028422942000591</v>
      </c>
      <c r="I26">
        <v>56020</v>
      </c>
      <c r="J26" s="4">
        <f>I26/I5</f>
        <v>0.16951460482399469</v>
      </c>
      <c r="K26" s="2">
        <v>3423984.266655351</v>
      </c>
    </row>
    <row r="27" spans="2:11">
      <c r="E27" s="6" t="s">
        <v>27</v>
      </c>
      <c r="F27" s="6"/>
      <c r="G27" s="2">
        <v>8066970.9134687046</v>
      </c>
      <c r="H27" s="4">
        <f>G27/G5</f>
        <v>0.8349651041915781</v>
      </c>
      <c r="I27">
        <v>270631</v>
      </c>
      <c r="J27" s="4">
        <f>I27/I5</f>
        <v>0.81892015384010186</v>
      </c>
      <c r="K27" s="2">
        <v>581656.13725326594</v>
      </c>
    </row>
    <row r="28" spans="2:11">
      <c r="E28" s="6" t="s">
        <v>28</v>
      </c>
      <c r="F28" s="6"/>
      <c r="G28" s="2">
        <v>107946.953732978</v>
      </c>
      <c r="H28" s="4">
        <f>G28/G5</f>
        <v>1.1172959520696194E-2</v>
      </c>
      <c r="I28">
        <v>3211</v>
      </c>
      <c r="J28" s="4">
        <f>I28/I5</f>
        <v>9.7163762243814168E-3</v>
      </c>
      <c r="K28" s="2">
        <v>0</v>
      </c>
    </row>
    <row r="29" spans="2:11">
      <c r="E29" s="6" t="s">
        <v>29</v>
      </c>
      <c r="F29" s="6"/>
      <c r="G29" s="2">
        <v>34565.824480481002</v>
      </c>
      <c r="H29" s="4">
        <f>G29/G5</f>
        <v>3.5777068677197714E-3</v>
      </c>
      <c r="I29">
        <v>611</v>
      </c>
      <c r="J29" s="4">
        <f>I29/I5</f>
        <v>1.8488651115219699E-3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12099648.80572724</v>
      </c>
      <c r="H4" s="5"/>
      <c r="I4" s="1">
        <v>4907210</v>
      </c>
      <c r="J4" s="5"/>
      <c r="K4" s="3">
        <v>409728710.09130061</v>
      </c>
    </row>
    <row r="5" spans="1:11">
      <c r="E5" s="6" t="s">
        <v>7</v>
      </c>
      <c r="F5" s="6"/>
      <c r="G5" s="2">
        <v>9836794.4671963081</v>
      </c>
      <c r="H5" s="4">
        <f>G5/G4</f>
        <v>0.81298181667389935</v>
      </c>
      <c r="I5">
        <v>484952</v>
      </c>
      <c r="J5" s="4">
        <f>I5/I4</f>
        <v>9.8824382897817697E-2</v>
      </c>
      <c r="K5" s="2">
        <v>11344982.507639024</v>
      </c>
    </row>
    <row r="6" spans="1:11">
      <c r="F6" t="s">
        <v>8</v>
      </c>
    </row>
    <row r="7" spans="1:11">
      <c r="F7" t="s">
        <v>9</v>
      </c>
      <c r="G7" s="2">
        <v>9416792.6892339699</v>
      </c>
      <c r="H7" s="4">
        <f>G7/G5</f>
        <v>0.95730298326726682</v>
      </c>
      <c r="I7">
        <v>470278</v>
      </c>
      <c r="J7" s="4">
        <f>I7/I5</f>
        <v>0.96974133522492945</v>
      </c>
      <c r="K7" s="2">
        <v>11146789.496572452</v>
      </c>
    </row>
    <row r="8" spans="1:11">
      <c r="F8" t="s">
        <v>10</v>
      </c>
      <c r="G8" s="2">
        <f>G5-G7</f>
        <v>420001.77796233818</v>
      </c>
      <c r="H8" s="4">
        <f>1-H7</f>
        <v>4.2697016732733184E-2</v>
      </c>
      <c r="I8">
        <f>I5-I7</f>
        <v>14674</v>
      </c>
      <c r="J8" s="4">
        <f>1-J7</f>
        <v>3.0258664775070554E-2</v>
      </c>
      <c r="K8" s="2">
        <f>K5-K7</f>
        <v>198193.01106657274</v>
      </c>
    </row>
    <row r="9" spans="1:11">
      <c r="E9" s="6" t="s">
        <v>11</v>
      </c>
      <c r="F9" s="6"/>
      <c r="G9" s="2">
        <v>2010821.9819398329</v>
      </c>
      <c r="H9" s="4">
        <f>1-H5-H10</f>
        <v>0.16618845837806717</v>
      </c>
      <c r="I9">
        <v>4401901</v>
      </c>
      <c r="J9" s="4">
        <f>1-J5-J10</f>
        <v>0.89702723135957096</v>
      </c>
      <c r="K9" s="2">
        <v>394833352.34627253</v>
      </c>
    </row>
    <row r="10" spans="1:11">
      <c r="E10" s="6" t="s">
        <v>12</v>
      </c>
      <c r="F10" s="6"/>
      <c r="G10" s="2">
        <v>252032.35659109999</v>
      </c>
      <c r="H10" s="4">
        <f>G10/G4</f>
        <v>2.0829724948033465E-2</v>
      </c>
      <c r="I10">
        <v>20357</v>
      </c>
      <c r="J10" s="4">
        <f>I10/I4</f>
        <v>4.1483857426113822E-3</v>
      </c>
      <c r="K10" s="2">
        <v>3550375.2373891128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1700051.3964719351</v>
      </c>
      <c r="H13" s="5">
        <f>G13/G5</f>
        <v>0.17282575153331278</v>
      </c>
      <c r="I13" s="1">
        <f>I14+I15</f>
        <v>54925</v>
      </c>
      <c r="J13" s="5">
        <f>I13/I5</f>
        <v>0.11325863178211452</v>
      </c>
      <c r="K13" s="3">
        <f>K14+K15</f>
        <v>1903191.048992173</v>
      </c>
    </row>
    <row r="14" spans="1:11">
      <c r="E14" s="6" t="s">
        <v>15</v>
      </c>
      <c r="F14" s="6"/>
      <c r="G14" s="2">
        <v>1622716.6376390851</v>
      </c>
      <c r="H14" s="4">
        <f>G14/G7</f>
        <v>0.1723215845554617</v>
      </c>
      <c r="I14">
        <v>50981</v>
      </c>
      <c r="J14" s="4">
        <f>I14/I7</f>
        <v>0.10840609171596374</v>
      </c>
      <c r="K14" s="2">
        <v>1903010.036803873</v>
      </c>
    </row>
    <row r="15" spans="1:11">
      <c r="E15" s="6" t="s">
        <v>16</v>
      </c>
      <c r="F15" s="6"/>
      <c r="G15" s="2">
        <v>77334.758832849999</v>
      </c>
      <c r="H15" s="4">
        <f>G15/G8</f>
        <v>0.18412959870799561</v>
      </c>
      <c r="I15">
        <v>3944</v>
      </c>
      <c r="J15" s="4">
        <f>I15/I8</f>
        <v>0.26877470355731226</v>
      </c>
      <c r="K15" s="2">
        <v>181.01218829999999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806318.75351710501</v>
      </c>
      <c r="H18" s="4">
        <f>G18/G5</f>
        <v>8.1969665647281004E-2</v>
      </c>
      <c r="I18">
        <v>28909</v>
      </c>
      <c r="J18" s="4">
        <f>I18/I5</f>
        <v>5.9612085319784229E-2</v>
      </c>
      <c r="K18" s="2">
        <v>1371482.3966963999</v>
      </c>
    </row>
    <row r="19" spans="2:11">
      <c r="E19" s="6" t="s">
        <v>20</v>
      </c>
      <c r="F19" s="6"/>
      <c r="G19" s="2">
        <v>2680229.1750379158</v>
      </c>
      <c r="H19" s="4">
        <f>G19/G5</f>
        <v>0.27246977498370334</v>
      </c>
      <c r="I19">
        <v>106860</v>
      </c>
      <c r="J19" s="4">
        <f>I19/I5</f>
        <v>0.22035170491100151</v>
      </c>
      <c r="K19" s="2">
        <v>4685276.2153739706</v>
      </c>
    </row>
    <row r="20" spans="2:11">
      <c r="E20" s="6" t="s">
        <v>21</v>
      </c>
      <c r="F20" s="6"/>
      <c r="G20" s="2">
        <v>6337519.8367383284</v>
      </c>
      <c r="H20" s="4">
        <f>1-H18-H19</f>
        <v>0.64556055936901569</v>
      </c>
      <c r="I20">
        <v>348230</v>
      </c>
      <c r="J20" s="4">
        <f>1-J18-J19</f>
        <v>0.72003620976921423</v>
      </c>
      <c r="K20" s="2">
        <v>4662611.8381479429</v>
      </c>
    </row>
    <row r="21" spans="2:11">
      <c r="F21" t="s">
        <v>22</v>
      </c>
    </row>
    <row r="22" spans="2:11">
      <c r="F22" t="s">
        <v>23</v>
      </c>
      <c r="G22" s="2">
        <v>865717.63696966902</v>
      </c>
      <c r="H22" s="4">
        <f>G22/G20</f>
        <v>0.13660196090450735</v>
      </c>
      <c r="I22">
        <v>98141</v>
      </c>
      <c r="J22" s="4">
        <f>I22/I20</f>
        <v>0.28182810211641729</v>
      </c>
      <c r="K22" s="2">
        <v>782240.01127599797</v>
      </c>
    </row>
    <row r="23" spans="2:11">
      <c r="F23" t="s">
        <v>24</v>
      </c>
      <c r="G23" s="2">
        <f>G20-G22</f>
        <v>5471802.1997686597</v>
      </c>
      <c r="H23" s="4">
        <f>1-H22</f>
        <v>0.86339803909549262</v>
      </c>
      <c r="I23">
        <f>I20-I22</f>
        <v>250089</v>
      </c>
      <c r="J23" s="4">
        <f>1-J22</f>
        <v>0.71817189788358271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1367076.036040016</v>
      </c>
      <c r="H26" s="4">
        <f>G26/G5</f>
        <v>0.13897576498105496</v>
      </c>
      <c r="I26">
        <v>58357</v>
      </c>
      <c r="J26" s="4">
        <f>I26/I5</f>
        <v>0.1203356208449496</v>
      </c>
      <c r="K26" s="2">
        <v>3721102.4053900121</v>
      </c>
    </row>
    <row r="27" spans="2:11">
      <c r="E27" s="6" t="s">
        <v>27</v>
      </c>
      <c r="F27" s="6"/>
      <c r="G27" s="2">
        <v>8308422.022579371</v>
      </c>
      <c r="H27" s="4">
        <f>G27/G5</f>
        <v>0.84462698191837338</v>
      </c>
      <c r="I27">
        <v>422661</v>
      </c>
      <c r="J27" s="4">
        <f>I27/I5</f>
        <v>0.87155223609759314</v>
      </c>
      <c r="K27" s="2">
        <v>7542069.8438777979</v>
      </c>
    </row>
    <row r="28" spans="2:11">
      <c r="E28" s="6" t="s">
        <v>28</v>
      </c>
      <c r="F28" s="6"/>
      <c r="G28" s="2">
        <v>100122.39313974899</v>
      </c>
      <c r="H28" s="4">
        <f>G28/G5</f>
        <v>1.0178355710657231E-2</v>
      </c>
      <c r="I28">
        <v>2597</v>
      </c>
      <c r="J28" s="4">
        <f>I28/I5</f>
        <v>5.3551691713819103E-3</v>
      </c>
      <c r="K28" s="2">
        <v>81536.098601995996</v>
      </c>
    </row>
    <row r="29" spans="2:11">
      <c r="E29" s="6" t="s">
        <v>29</v>
      </c>
      <c r="F29" s="6"/>
      <c r="G29" s="2">
        <v>61174.015437171001</v>
      </c>
      <c r="H29" s="4">
        <f>G29/G5</f>
        <v>6.2188973899143457E-3</v>
      </c>
      <c r="I29">
        <v>1337</v>
      </c>
      <c r="J29" s="4">
        <f>I29/I5</f>
        <v>2.7569738860753227E-3</v>
      </c>
      <c r="K29" s="2">
        <v>274.159769219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9367420.7705717757</v>
      </c>
    </row>
    <row r="3" spans="1:2">
      <c r="A3" t="s">
        <v>32</v>
      </c>
      <c r="B3">
        <f>'NEWT - UK'!$G$8</f>
        <v>294026.00483475998</v>
      </c>
    </row>
    <row r="4" spans="1:2">
      <c r="A4" t="s">
        <v>33</v>
      </c>
      <c r="B4">
        <f>'NEWT - UK'!$G$9</f>
        <v>405944.338204353</v>
      </c>
    </row>
    <row r="5" spans="1:2">
      <c r="A5" t="s">
        <v>34</v>
      </c>
      <c r="B5">
        <f>'NEWT - UK'!$G$10</f>
        <v>276.25238961399998</v>
      </c>
    </row>
    <row r="14" spans="1:2">
      <c r="A14" t="s">
        <v>35</v>
      </c>
    </row>
    <row r="15" spans="1:2">
      <c r="A15" t="s">
        <v>31</v>
      </c>
      <c r="B15">
        <f>'NEWT - UK'!$I$7</f>
        <v>318793</v>
      </c>
    </row>
    <row r="16" spans="1:2">
      <c r="A16" t="s">
        <v>32</v>
      </c>
      <c r="B16">
        <f>'NEWT - UK'!$I$8</f>
        <v>11680</v>
      </c>
    </row>
    <row r="17" spans="1:2">
      <c r="A17" t="s">
        <v>33</v>
      </c>
      <c r="B17">
        <f>'NEWT - UK'!$I$9</f>
        <v>699120</v>
      </c>
    </row>
    <row r="18" spans="1:2">
      <c r="A18" t="s">
        <v>34</v>
      </c>
      <c r="B18">
        <f>'NEWT - UK'!$I$10</f>
        <v>28</v>
      </c>
    </row>
    <row r="26" spans="1:2">
      <c r="A26" t="s">
        <v>18</v>
      </c>
    </row>
    <row r="27" spans="1:2">
      <c r="A27" t="s">
        <v>36</v>
      </c>
      <c r="B27">
        <f>'NEWT - UK'!$G$18</f>
        <v>990824.11575130105</v>
      </c>
    </row>
    <row r="28" spans="1:2">
      <c r="A28" t="s">
        <v>37</v>
      </c>
      <c r="B28">
        <f>'NEWT - UK'!$G$19</f>
        <v>2981896.1202162369</v>
      </c>
    </row>
    <row r="29" spans="1:2">
      <c r="A29" t="s">
        <v>38</v>
      </c>
      <c r="B29">
        <f>'NEWT - UK'!$G$22</f>
        <v>488080.32508969802</v>
      </c>
    </row>
    <row r="30" spans="1:2">
      <c r="A30" t="s">
        <v>39</v>
      </c>
      <c r="B30">
        <f>'NEWT - UK'!$G$23</f>
        <v>5200646.2143493006</v>
      </c>
    </row>
    <row r="39" spans="1:2">
      <c r="A39" t="s">
        <v>40</v>
      </c>
    </row>
    <row r="40" spans="1:2">
      <c r="A40" t="s">
        <v>41</v>
      </c>
      <c r="B40">
        <f>'NEWT - UK'!$G$26</f>
        <v>1451963.0837243721</v>
      </c>
    </row>
    <row r="41" spans="1:2">
      <c r="A41" t="s">
        <v>42</v>
      </c>
      <c r="B41">
        <f>'NEWT - UK'!$G$27</f>
        <v>8066970.9134687046</v>
      </c>
    </row>
    <row r="42" spans="1:2">
      <c r="A42" t="s">
        <v>43</v>
      </c>
      <c r="B42">
        <f>'NEWT - UK'!$G$28</f>
        <v>107946.953732978</v>
      </c>
    </row>
    <row r="43" spans="1:2">
      <c r="A43" t="s">
        <v>44</v>
      </c>
      <c r="B43">
        <f>'NEWT - UK'!$G$29</f>
        <v>34565.824480481002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2023-06-16T10:10:58Z</dcterms:created>
  <dcterms:modified xsi:type="dcterms:W3CDTF">2023-06-16T10:10:58Z</dcterms:modified>
</cp:coreProperties>
</file>