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493D910-3672-4468-A3B6-2CBB72CEE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G8" i="5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5" i="2"/>
  <c r="J14" i="2"/>
  <c r="H14" i="2"/>
  <c r="K13" i="2"/>
  <c r="J13" i="2"/>
  <c r="I13" i="2"/>
  <c r="G13" i="2"/>
  <c r="H13" i="2" s="1"/>
  <c r="J10" i="2"/>
  <c r="H10" i="2"/>
  <c r="K8" i="2"/>
  <c r="J8" i="2"/>
  <c r="I8" i="2"/>
  <c r="G8" i="2"/>
  <c r="B3" i="3" s="1"/>
  <c r="J7" i="2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<sst xmlns="http://schemas.openxmlformats.org/spreadsheetml/2006/main" count="82" uniqueCount="45">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</sst>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9451971.7818626054</c:v>
                </c:pt>
                <c:pt idx="1">
                  <c:v>292768.90749271773</c:v>
                </c:pt>
                <c:pt idx="2">
                  <c:v>383547.35466625303</c:v>
                </c:pt>
                <c:pt idx="3">
                  <c:v>2242.798370768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2C-433F-8948-5B8AC3262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312773</c:v>
                </c:pt>
                <c:pt idx="1">
                  <c:v>10931</c:v>
                </c:pt>
                <c:pt idx="2">
                  <c:v>646517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7F-45C5-AA01-6B1DFECB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1037846.29163021</c:v>
                </c:pt>
                <c:pt idx="1">
                  <c:v>2860368.1906377519</c:v>
                </c:pt>
                <c:pt idx="2">
                  <c:v>489364.37452440202</c:v>
                </c:pt>
                <c:pt idx="3">
                  <c:v>5357161.8325629607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C6-4E0B-A21A-C7B7E9C49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1582431.9216157871</c:v>
                </c:pt>
                <c:pt idx="1">
                  <c:v>8042386.1833458329</c:v>
                </c:pt>
                <c:pt idx="2">
                  <c:v>87097.891062272</c:v>
                </c:pt>
                <c:pt idx="3">
                  <c:v>32824.693331433002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5F-4EE5-AF25-07749BB0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10130530.842392346</v>
      </c>
      <c r="H4" s="5"/>
      <c r="I4" s="1">
        <v>970245</v>
      </c>
      <c r="J4" s="5"/>
      <c r="K4" s="3">
        <v>1183362.41604572</v>
      </c>
    </row>
    <row r="5" spans="1:11">
      <c r="E5" s="6" t="s">
        <v>7</v>
      </c>
      <c r="F5" s="6"/>
      <c r="G5" s="2">
        <v>9744740.6893553231</v>
      </c>
      <c r="H5" s="4">
        <f>G5/G4</f>
        <v>0.96191807131935869</v>
      </c>
      <c r="I5">
        <v>323704</v>
      </c>
      <c r="J5" s="4">
        <f>I5/I4</f>
        <v>0.33363119624424759</v>
      </c>
      <c r="K5" s="2">
        <v>900255.34609362099</v>
      </c>
    </row>
    <row r="6" spans="1:11">
      <c r="F6" t="s">
        <v>8</v>
      </c>
    </row>
    <row r="7" spans="1:11">
      <c r="F7" t="s">
        <v>9</v>
      </c>
      <c r="G7" s="2">
        <v>9451971.7818626054</v>
      </c>
      <c r="H7" s="4">
        <f>G7/G5</f>
        <v>0.96995621363095641</v>
      </c>
      <c r="I7">
        <v>312773</v>
      </c>
      <c r="J7" s="4">
        <f>I7/I5</f>
        <v>0.96623149544027875</v>
      </c>
      <c r="K7" s="2">
        <v>880400.089722718</v>
      </c>
    </row>
    <row r="8" spans="1:11">
      <c r="F8" t="s">
        <v>10</v>
      </c>
      <c r="G8" s="2">
        <f>G5-G7</f>
        <v>292768.90749271773</v>
      </c>
      <c r="H8" s="4">
        <f>1-H7</f>
        <v>3.004378636904359E-2</v>
      </c>
      <c r="I8">
        <f>I5-I7</f>
        <v>10931</v>
      </c>
      <c r="J8" s="4">
        <f>1-J7</f>
        <v>3.3768504559721246E-2</v>
      </c>
      <c r="K8" s="2">
        <f>K5-K7</f>
        <v>19855.256370902993</v>
      </c>
    </row>
    <row r="9" spans="1:11">
      <c r="E9" s="6" t="s">
        <v>11</v>
      </c>
      <c r="F9" s="6"/>
      <c r="G9" s="2">
        <v>383547.35466625303</v>
      </c>
      <c r="H9" s="4">
        <f>1-H5-H10</f>
        <v>3.7860538666074375E-2</v>
      </c>
      <c r="I9">
        <v>646517</v>
      </c>
      <c r="J9" s="4">
        <f>1-J5-J10</f>
        <v>0.66634406773546895</v>
      </c>
      <c r="K9" s="2">
        <v>279531.39482936799</v>
      </c>
    </row>
    <row r="10" spans="1:11">
      <c r="E10" s="6" t="s">
        <v>12</v>
      </c>
      <c r="F10" s="6"/>
      <c r="G10" s="2">
        <v>2242.798370768</v>
      </c>
      <c r="H10" s="4">
        <f>G10/G4</f>
        <v>2.2139001456693245E-4</v>
      </c>
      <c r="I10">
        <v>24</v>
      </c>
      <c r="J10" s="4">
        <f>I10/I4</f>
        <v>2.4736020283536632E-5</v>
      </c>
      <c r="K10" s="2">
        <v>3575.6751227310001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2743148.8820600659</v>
      </c>
      <c r="H13" s="5">
        <f>G13/G5</f>
        <v>0.28150044926865497</v>
      </c>
      <c r="I13" s="1">
        <f>I14+I15</f>
        <v>104582</v>
      </c>
      <c r="J13" s="5">
        <f>I13/I5</f>
        <v>0.32307910930973976</v>
      </c>
      <c r="K13" s="3">
        <f>K14+K15</f>
        <v>56132.654457469005</v>
      </c>
    </row>
    <row r="14" spans="1:11">
      <c r="E14" s="6" t="s">
        <v>15</v>
      </c>
      <c r="F14" s="6"/>
      <c r="G14" s="2">
        <v>2627014.4185014758</v>
      </c>
      <c r="H14" s="4">
        <f>G14/G7</f>
        <v>0.27793295188866896</v>
      </c>
      <c r="I14">
        <v>97673</v>
      </c>
      <c r="J14" s="4">
        <f>I14/I7</f>
        <v>0.31228079150054511</v>
      </c>
      <c r="K14" s="2">
        <v>55606.748512199003</v>
      </c>
    </row>
    <row r="15" spans="1:11">
      <c r="E15" s="6" t="s">
        <v>16</v>
      </c>
      <c r="F15" s="6"/>
      <c r="G15" s="2">
        <v>116134.46355859</v>
      </c>
      <c r="H15" s="4">
        <f>G15/G8</f>
        <v>0.39667622000290009</v>
      </c>
      <c r="I15">
        <v>6909</v>
      </c>
      <c r="J15" s="4">
        <f>I15/I8</f>
        <v>0.6320556216265667</v>
      </c>
      <c r="K15" s="2">
        <v>525.90594526999996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1037846.29163021</v>
      </c>
      <c r="H18" s="4">
        <f>G18/G5</f>
        <v>0.10650322309385846</v>
      </c>
      <c r="I18">
        <v>38389</v>
      </c>
      <c r="J18" s="4">
        <f>I18/I5</f>
        <v>0.1185929120431011</v>
      </c>
      <c r="K18" s="2">
        <v>22737.712317746998</v>
      </c>
    </row>
    <row r="19" spans="2:11">
      <c r="E19" s="6" t="s">
        <v>20</v>
      </c>
      <c r="F19" s="6"/>
      <c r="G19" s="2">
        <v>2860368.1906377519</v>
      </c>
      <c r="H19" s="4">
        <f>G19/G5</f>
        <v>0.29352943108709684</v>
      </c>
      <c r="I19">
        <v>95751</v>
      </c>
      <c r="J19" s="4">
        <f>I19/I5</f>
        <v>0.29579801299953046</v>
      </c>
      <c r="K19" s="2">
        <v>134488.80044788501</v>
      </c>
    </row>
    <row r="20" spans="2:11">
      <c r="E20" s="6" t="s">
        <v>21</v>
      </c>
      <c r="F20" s="6"/>
      <c r="G20" s="2">
        <v>5846526.2070873631</v>
      </c>
      <c r="H20" s="4">
        <f>1-H18-H19</f>
        <v>0.59996734581904465</v>
      </c>
      <c r="I20">
        <v>189564</v>
      </c>
      <c r="J20" s="4">
        <f>1-J18-J19</f>
        <v>0.58560907495736847</v>
      </c>
      <c r="K20" s="2">
        <v>743028.83332798898</v>
      </c>
    </row>
    <row r="21" spans="2:11">
      <c r="F21" t="s">
        <v>22</v>
      </c>
    </row>
    <row r="22" spans="2:11">
      <c r="F22" t="s">
        <v>23</v>
      </c>
      <c r="G22" s="2">
        <v>489364.37452440202</v>
      </c>
      <c r="H22" s="4">
        <f>G22/G20</f>
        <v>8.3701732822334299E-2</v>
      </c>
      <c r="I22">
        <v>28847</v>
      </c>
      <c r="J22" s="4">
        <f>I22/I20</f>
        <v>0.15217551855837605</v>
      </c>
      <c r="K22" s="2">
        <v>861.06697741200003</v>
      </c>
    </row>
    <row r="23" spans="2:11">
      <c r="F23" t="s">
        <v>24</v>
      </c>
      <c r="G23" s="2">
        <f>G20-G22</f>
        <v>5357161.8325629607</v>
      </c>
      <c r="H23" s="4">
        <f>1-H22</f>
        <v>0.91629826717766572</v>
      </c>
      <c r="I23">
        <f>I20-I22</f>
        <v>160717</v>
      </c>
      <c r="J23" s="4">
        <f>1-J22</f>
        <v>0.84782448144162392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1582431.9216157871</v>
      </c>
      <c r="H26" s="4">
        <f>G26/G5</f>
        <v>0.16238830483651126</v>
      </c>
      <c r="I26">
        <v>59974</v>
      </c>
      <c r="J26" s="4">
        <f>I26/I5</f>
        <v>0.1852742011220127</v>
      </c>
      <c r="K26" s="2">
        <v>163578.489023951</v>
      </c>
    </row>
    <row r="27" spans="2:11">
      <c r="E27" s="6" t="s">
        <v>27</v>
      </c>
      <c r="F27" s="6"/>
      <c r="G27" s="2">
        <v>8042386.1833458329</v>
      </c>
      <c r="H27" s="4">
        <f>G27/G5</f>
        <v>0.82530530464817198</v>
      </c>
      <c r="I27">
        <v>260353</v>
      </c>
      <c r="J27" s="4">
        <f>I27/I5</f>
        <v>0.80429342856436747</v>
      </c>
      <c r="K27" s="2">
        <v>736676.85706966999</v>
      </c>
    </row>
    <row r="28" spans="2:11">
      <c r="E28" s="6" t="s">
        <v>28</v>
      </c>
      <c r="F28" s="6"/>
      <c r="G28" s="2">
        <v>87097.891062272</v>
      </c>
      <c r="H28" s="4">
        <f>G28/G5</f>
        <v>8.9379383032134937E-3</v>
      </c>
      <c r="I28">
        <v>2866</v>
      </c>
      <c r="J28" s="4">
        <f>I28/I5</f>
        <v>8.8537676395719547E-3</v>
      </c>
      <c r="K28" s="2">
        <v>0</v>
      </c>
    </row>
    <row r="29" spans="2:11">
      <c r="E29" s="6" t="s">
        <v>29</v>
      </c>
      <c r="F29" s="6"/>
      <c r="G29" s="2">
        <v>32824.693331433002</v>
      </c>
      <c r="H29" s="4">
        <f>G29/G5</f>
        <v>3.3684522121034052E-3</v>
      </c>
      <c r="I29">
        <v>511</v>
      </c>
      <c r="J29" s="4">
        <f>I29/I5</f>
        <v>1.5786026740478955E-3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11810842.61342958</v>
      </c>
      <c r="H4" s="5"/>
      <c r="I4" s="1">
        <v>3913432</v>
      </c>
      <c r="J4" s="5"/>
      <c r="K4" s="3">
        <v>402070752.38688225</v>
      </c>
    </row>
    <row r="5" spans="1:11">
      <c r="E5" s="6" t="s">
        <v>7</v>
      </c>
      <c r="F5" s="6"/>
      <c r="G5" s="2">
        <v>9856313.2261975687</v>
      </c>
      <c r="H5" s="4">
        <f>G5/G4</f>
        <v>0.83451397574211994</v>
      </c>
      <c r="I5">
        <v>467079</v>
      </c>
      <c r="J5" s="4">
        <f>I5/I4</f>
        <v>0.1193527829281306</v>
      </c>
      <c r="K5" s="2">
        <v>100236369.24038064</v>
      </c>
    </row>
    <row r="6" spans="1:11">
      <c r="F6" t="s">
        <v>8</v>
      </c>
    </row>
    <row r="7" spans="1:11">
      <c r="F7" t="s">
        <v>9</v>
      </c>
      <c r="G7" s="2">
        <v>9442705.3202204555</v>
      </c>
      <c r="H7" s="4">
        <f>G7/G5</f>
        <v>0.9580362457558913</v>
      </c>
      <c r="I7">
        <v>453162</v>
      </c>
      <c r="J7" s="4">
        <f>I7/I5</f>
        <v>0.97020418387467644</v>
      </c>
      <c r="K7" s="2">
        <v>100017503.82380041</v>
      </c>
    </row>
    <row r="8" spans="1:11">
      <c r="F8" t="s">
        <v>10</v>
      </c>
      <c r="G8" s="2">
        <f>G5-G7</f>
        <v>413607.90597711317</v>
      </c>
      <c r="H8" s="4">
        <f>1-H7</f>
        <v>4.1963754244108697E-2</v>
      </c>
      <c r="I8">
        <f>I5-I7</f>
        <v>13917</v>
      </c>
      <c r="J8" s="4">
        <f>1-J7</f>
        <v>2.979581612532356E-2</v>
      </c>
      <c r="K8" s="2">
        <f>K5-K7</f>
        <v>218865.41658023</v>
      </c>
    </row>
    <row r="9" spans="1:11">
      <c r="E9" s="6" t="s">
        <v>11</v>
      </c>
      <c r="F9" s="6"/>
      <c r="G9" s="2">
        <v>1707829.103244341</v>
      </c>
      <c r="H9" s="4">
        <f>1-H5-H10</f>
        <v>0.14459841343601032</v>
      </c>
      <c r="I9">
        <v>3425760</v>
      </c>
      <c r="J9" s="4">
        <f>1-J5-J10</f>
        <v>0.87538508398766102</v>
      </c>
      <c r="K9" s="2">
        <v>298120719.24092412</v>
      </c>
    </row>
    <row r="10" spans="1:11">
      <c r="E10" s="6" t="s">
        <v>12</v>
      </c>
      <c r="F10" s="6"/>
      <c r="G10" s="2">
        <v>246700.28398767201</v>
      </c>
      <c r="H10" s="4">
        <f>G10/G4</f>
        <v>2.0887610821869743E-2</v>
      </c>
      <c r="I10">
        <v>20593</v>
      </c>
      <c r="J10" s="4">
        <f>I10/I4</f>
        <v>5.2621330842084393E-3</v>
      </c>
      <c r="K10" s="2">
        <v>3713663.905577518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1895964.6086419448</v>
      </c>
      <c r="H13" s="5">
        <f>G13/G5</f>
        <v>0.19236042576270501</v>
      </c>
      <c r="I13" s="1">
        <f>I14+I15</f>
        <v>60440</v>
      </c>
      <c r="J13" s="5">
        <f>I13/I5</f>
        <v>0.12939995161418089</v>
      </c>
      <c r="K13" s="3">
        <f>K14+K15</f>
        <v>1652099.5610610629</v>
      </c>
    </row>
    <row r="14" spans="1:11">
      <c r="E14" s="6" t="s">
        <v>15</v>
      </c>
      <c r="F14" s="6"/>
      <c r="G14" s="2">
        <v>1813666.0238261649</v>
      </c>
      <c r="H14" s="4">
        <f>G14/G7</f>
        <v>0.19207059442407992</v>
      </c>
      <c r="I14">
        <v>55936</v>
      </c>
      <c r="J14" s="4">
        <f>I14/I7</f>
        <v>0.12343488642030885</v>
      </c>
      <c r="K14" s="2">
        <v>1651708.9788120789</v>
      </c>
    </row>
    <row r="15" spans="1:11">
      <c r="E15" s="6" t="s">
        <v>16</v>
      </c>
      <c r="F15" s="6"/>
      <c r="G15" s="2">
        <v>82298.584815780006</v>
      </c>
      <c r="H15" s="4">
        <f>G15/G8</f>
        <v>0.19897730102947783</v>
      </c>
      <c r="I15">
        <v>4504</v>
      </c>
      <c r="J15" s="4">
        <f>I15/I8</f>
        <v>0.32363296687504489</v>
      </c>
      <c r="K15" s="2">
        <v>390.58224898399999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825874.97984929394</v>
      </c>
      <c r="H18" s="4">
        <f>G18/G5</f>
        <v>8.3791470593097744E-2</v>
      </c>
      <c r="I18">
        <v>29342</v>
      </c>
      <c r="J18" s="4">
        <f>I18/I5</f>
        <v>6.2820208144660758E-2</v>
      </c>
      <c r="K18" s="2">
        <v>1396470.947753699</v>
      </c>
    </row>
    <row r="19" spans="2:11">
      <c r="E19" s="6" t="s">
        <v>20</v>
      </c>
      <c r="F19" s="6"/>
      <c r="G19" s="2">
        <v>2778551.845959045</v>
      </c>
      <c r="H19" s="4">
        <f>G19/G5</f>
        <v>0.28190579805984639</v>
      </c>
      <c r="I19">
        <v>98366</v>
      </c>
      <c r="J19" s="4">
        <f>I19/I5</f>
        <v>0.21059820715553471</v>
      </c>
      <c r="K19" s="2">
        <v>1978561.214383631</v>
      </c>
    </row>
    <row r="20" spans="2:11">
      <c r="E20" s="6" t="s">
        <v>21</v>
      </c>
      <c r="F20" s="6"/>
      <c r="G20" s="2">
        <v>6239368.7705646278</v>
      </c>
      <c r="H20" s="4">
        <f>1-H18-H19</f>
        <v>0.63430273134705584</v>
      </c>
      <c r="I20">
        <v>338425</v>
      </c>
      <c r="J20" s="4">
        <f>1-J18-J19</f>
        <v>0.72658158469980461</v>
      </c>
      <c r="K20" s="2">
        <v>96267727.113514617</v>
      </c>
    </row>
    <row r="21" spans="2:11">
      <c r="F21" t="s">
        <v>22</v>
      </c>
    </row>
    <row r="22" spans="2:11">
      <c r="F22" t="s">
        <v>23</v>
      </c>
      <c r="G22" s="2">
        <v>886593.11345761595</v>
      </c>
      <c r="H22" s="4">
        <f>G22/G20</f>
        <v>0.14209660400909183</v>
      </c>
      <c r="I22">
        <v>104064</v>
      </c>
      <c r="J22" s="4">
        <f>I22/I20</f>
        <v>0.30749501366624804</v>
      </c>
      <c r="K22" s="2">
        <v>691344.74976247305</v>
      </c>
    </row>
    <row r="23" spans="2:11">
      <c r="F23" t="s">
        <v>24</v>
      </c>
      <c r="G23" s="2">
        <f>G20-G22</f>
        <v>5352775.6571070123</v>
      </c>
      <c r="H23" s="4">
        <f>1-H22</f>
        <v>0.85790339599090815</v>
      </c>
      <c r="I23">
        <f>I20-I22</f>
        <v>234361</v>
      </c>
      <c r="J23" s="4">
        <f>1-J22</f>
        <v>0.69250498633375202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1261183.749328559</v>
      </c>
      <c r="H26" s="4">
        <f>G26/G5</f>
        <v>0.12795694702319302</v>
      </c>
      <c r="I26">
        <v>54364</v>
      </c>
      <c r="J26" s="4">
        <f>I26/I5</f>
        <v>0.11639144555846014</v>
      </c>
      <c r="K26" s="2">
        <v>93480132.249983519</v>
      </c>
    </row>
    <row r="27" spans="2:11">
      <c r="E27" s="6" t="s">
        <v>27</v>
      </c>
      <c r="F27" s="6"/>
      <c r="G27" s="2">
        <v>8351956.3497896288</v>
      </c>
      <c r="H27" s="4">
        <f>G27/G5</f>
        <v>0.84737123893248056</v>
      </c>
      <c r="I27">
        <v>406144</v>
      </c>
      <c r="J27" s="4">
        <f>I27/I5</f>
        <v>0.86954027048957461</v>
      </c>
      <c r="K27" s="2">
        <v>6674027.4723234326</v>
      </c>
    </row>
    <row r="28" spans="2:11">
      <c r="E28" s="6" t="s">
        <v>28</v>
      </c>
      <c r="F28" s="6"/>
      <c r="G28" s="2">
        <v>88232.355582721997</v>
      </c>
      <c r="H28" s="4">
        <f>G28/G5</f>
        <v>8.9518619749426164E-3</v>
      </c>
      <c r="I28">
        <v>2416</v>
      </c>
      <c r="J28" s="4">
        <f>I28/I5</f>
        <v>5.1725725198521018E-3</v>
      </c>
      <c r="K28" s="2">
        <v>255.963880786</v>
      </c>
    </row>
    <row r="29" spans="2:11">
      <c r="E29" s="6" t="s">
        <v>29</v>
      </c>
      <c r="F29" s="6"/>
      <c r="G29" s="2">
        <v>106590.00145512501</v>
      </c>
      <c r="H29" s="4">
        <f>G29/G5</f>
        <v>1.0814388606463349E-2</v>
      </c>
      <c r="I29">
        <v>1974</v>
      </c>
      <c r="J29" s="4">
        <f>I29/I5</f>
        <v>4.2262657922963786E-3</v>
      </c>
      <c r="K29" s="2">
        <v>769.84632438899996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9451971.7818626054</v>
      </c>
    </row>
    <row r="3" spans="1:2">
      <c r="A3" t="s">
        <v>32</v>
      </c>
      <c r="B3">
        <f>'NEWT - UK'!$G$8</f>
        <v>292768.90749271773</v>
      </c>
    </row>
    <row r="4" spans="1:2">
      <c r="A4" t="s">
        <v>33</v>
      </c>
      <c r="B4">
        <f>'NEWT - UK'!$G$9</f>
        <v>383547.35466625303</v>
      </c>
    </row>
    <row r="5" spans="1:2">
      <c r="A5" t="s">
        <v>34</v>
      </c>
      <c r="B5">
        <f>'NEWT - UK'!$G$10</f>
        <v>2242.798370768</v>
      </c>
    </row>
    <row r="14" spans="1:2">
      <c r="A14" t="s">
        <v>35</v>
      </c>
    </row>
    <row r="15" spans="1:2">
      <c r="A15" t="s">
        <v>31</v>
      </c>
      <c r="B15">
        <f>'NEWT - UK'!$I$7</f>
        <v>312773</v>
      </c>
    </row>
    <row r="16" spans="1:2">
      <c r="A16" t="s">
        <v>32</v>
      </c>
      <c r="B16">
        <f>'NEWT - UK'!$I$8</f>
        <v>10931</v>
      </c>
    </row>
    <row r="17" spans="1:2">
      <c r="A17" t="s">
        <v>33</v>
      </c>
      <c r="B17">
        <f>'NEWT - UK'!$I$9</f>
        <v>646517</v>
      </c>
    </row>
    <row r="18" spans="1:2">
      <c r="A18" t="s">
        <v>34</v>
      </c>
      <c r="B18">
        <f>'NEWT - UK'!$I$10</f>
        <v>24</v>
      </c>
    </row>
    <row r="26" spans="1:2">
      <c r="A26" t="s">
        <v>18</v>
      </c>
    </row>
    <row r="27" spans="1:2">
      <c r="A27" t="s">
        <v>36</v>
      </c>
      <c r="B27">
        <f>'NEWT - UK'!$G$18</f>
        <v>1037846.29163021</v>
      </c>
    </row>
    <row r="28" spans="1:2">
      <c r="A28" t="s">
        <v>37</v>
      </c>
      <c r="B28">
        <f>'NEWT - UK'!$G$19</f>
        <v>2860368.1906377519</v>
      </c>
    </row>
    <row r="29" spans="1:2">
      <c r="A29" t="s">
        <v>38</v>
      </c>
      <c r="B29">
        <f>'NEWT - UK'!$G$22</f>
        <v>489364.37452440202</v>
      </c>
    </row>
    <row r="30" spans="1:2">
      <c r="A30" t="s">
        <v>39</v>
      </c>
      <c r="B30">
        <f>'NEWT - UK'!$G$23</f>
        <v>5357161.8325629607</v>
      </c>
    </row>
    <row r="39" spans="1:2">
      <c r="A39" t="s">
        <v>40</v>
      </c>
    </row>
    <row r="40" spans="1:2">
      <c r="A40" t="s">
        <v>41</v>
      </c>
      <c r="B40">
        <f>'NEWT - UK'!$G$26</f>
        <v>1582431.9216157871</v>
      </c>
    </row>
    <row r="41" spans="1:2">
      <c r="A41" t="s">
        <v>42</v>
      </c>
      <c r="B41">
        <f>'NEWT - UK'!$G$27</f>
        <v>8042386.1833458329</v>
      </c>
    </row>
    <row r="42" spans="1:2">
      <c r="A42" t="s">
        <v>43</v>
      </c>
      <c r="B42">
        <f>'NEWT - UK'!$G$28</f>
        <v>87097.891062272</v>
      </c>
    </row>
    <row r="43" spans="1:2">
      <c r="A43" t="s">
        <v>44</v>
      </c>
      <c r="B43">
        <f>'NEWT - UK'!$G$29</f>
        <v>32824.693331433002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2023-09-19T08:38:13Z</dcterms:created>
  <dcterms:modified xsi:type="dcterms:W3CDTF">2023-09-19T08:38:13Z</dcterms:modified>
</cp:coreProperties>
</file>