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45ABBF9-9155-4CD4-86DB-9967F309D4A6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H8" i="2"/>
  <c r="G8" i="2"/>
  <c r="B3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<sst xmlns="http://schemas.openxmlformats.org/spreadsheetml/2006/main" count="82" uniqueCount="45">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</sst>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9671638.6424887162</c:v>
                </c:pt>
                <c:pt idx="1">
                  <c:v>327254.44334899262</c:v>
                </c:pt>
                <c:pt idx="2">
                  <c:v>385225.10795706901</c:v>
                </c:pt>
                <c:pt idx="3">
                  <c:v>19.599203738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AD-454C-9457-7E73E0222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321256</c:v>
                </c:pt>
                <c:pt idx="1">
                  <c:v>12692</c:v>
                </c:pt>
                <c:pt idx="2">
                  <c:v>732518</c:v>
                </c:pt>
                <c:pt idx="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D7-4595-A00E-0CEE1FBF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1094826.2757127481</c:v>
                </c:pt>
                <c:pt idx="1">
                  <c:v>2854368.4015081269</c:v>
                </c:pt>
                <c:pt idx="2">
                  <c:v>451884.39024759398</c:v>
                </c:pt>
                <c:pt idx="3">
                  <c:v>5597814.0183692398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94-44CE-A027-C3F425AC7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1524802.8108148491</c:v>
                </c:pt>
                <c:pt idx="1">
                  <c:v>8332193.1943056909</c:v>
                </c:pt>
                <c:pt idx="2">
                  <c:v>107690.13109707501</c:v>
                </c:pt>
                <c:pt idx="3">
                  <c:v>34206.949620093001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90-4C3D-B8AD-04332D12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10384137.792998515</v>
      </c>
      <c r="H4" s="5"/>
      <c r="I4" s="1">
        <v>1066482</v>
      </c>
      <c r="J4" s="5"/>
      <c r="K4" s="3">
        <v>4136209.1197781852</v>
      </c>
    </row>
    <row r="5" spans="1:11">
      <c r="E5" s="6" t="s">
        <v>7</v>
      </c>
      <c r="F5" s="6"/>
      <c r="G5" s="2">
        <v>9998893.0858377088</v>
      </c>
      <c r="H5" s="4">
        <f>G5/G4</f>
        <v>0.96290065532252889</v>
      </c>
      <c r="I5">
        <v>333948</v>
      </c>
      <c r="J5" s="4">
        <f>I5/I4</f>
        <v>0.31313046071101058</v>
      </c>
      <c r="K5" s="2">
        <v>3836480.1300350782</v>
      </c>
    </row>
    <row r="6" spans="1:11">
      <c r="F6" t="s">
        <v>8</v>
      </c>
    </row>
    <row r="7" spans="1:11">
      <c r="F7" t="s">
        <v>9</v>
      </c>
      <c r="G7" s="2">
        <v>9671638.6424887162</v>
      </c>
      <c r="H7" s="4">
        <f>G7/G5</f>
        <v>0.96727093283830479</v>
      </c>
      <c r="I7">
        <v>321256</v>
      </c>
      <c r="J7" s="4">
        <f>I7/I5</f>
        <v>0.96199408291111188</v>
      </c>
      <c r="K7" s="2">
        <v>3819886.6387857138</v>
      </c>
    </row>
    <row r="8" spans="1:11">
      <c r="F8" t="s">
        <v>10</v>
      </c>
      <c r="G8" s="2">
        <f>G5-G7</f>
        <v>327254.44334899262</v>
      </c>
      <c r="H8" s="4">
        <f>1-H7</f>
        <v>3.2729067161695213E-2</v>
      </c>
      <c r="I8">
        <f>I5-I7</f>
        <v>12692</v>
      </c>
      <c r="J8" s="4">
        <f>1-J7</f>
        <v>3.8005917088888119E-2</v>
      </c>
      <c r="K8" s="2">
        <f>K5-K7</f>
        <v>16593.491249364335</v>
      </c>
    </row>
    <row r="9" spans="1:11">
      <c r="E9" s="6" t="s">
        <v>11</v>
      </c>
      <c r="F9" s="6"/>
      <c r="G9" s="2">
        <v>385225.10795706901</v>
      </c>
      <c r="H9" s="4">
        <f>1-H5-H10</f>
        <v>3.7097457259937884E-2</v>
      </c>
      <c r="I9">
        <v>732518</v>
      </c>
      <c r="J9" s="4">
        <f>1-J5-J10</f>
        <v>0.68685453669166474</v>
      </c>
      <c r="K9" s="2">
        <v>299658.347526678</v>
      </c>
    </row>
    <row r="10" spans="1:11">
      <c r="E10" s="6" t="s">
        <v>12</v>
      </c>
      <c r="F10" s="6"/>
      <c r="G10" s="2">
        <v>19.599203738</v>
      </c>
      <c r="H10" s="4">
        <f>G10/G4</f>
        <v>1.8874175332317648E-6</v>
      </c>
      <c r="I10">
        <v>16</v>
      </c>
      <c r="J10" s="4">
        <f>I10/I4</f>
        <v>1.5002597324661833E-5</v>
      </c>
      <c r="K10" s="2">
        <v>70.642216429000001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2736245.260756705</v>
      </c>
      <c r="H13" s="5">
        <f>G13/G5</f>
        <v>0.273654817314957</v>
      </c>
      <c r="I13" s="1">
        <f>I14+I15</f>
        <v>96197</v>
      </c>
      <c r="J13" s="5">
        <f>I13/I5</f>
        <v>0.28805981769616829</v>
      </c>
      <c r="K13" s="3">
        <f>K14+K15</f>
        <v>51480.979131652006</v>
      </c>
    </row>
    <row r="14" spans="1:11">
      <c r="E14" s="6" t="s">
        <v>15</v>
      </c>
      <c r="F14" s="6"/>
      <c r="G14" s="2">
        <v>2616445.8210922452</v>
      </c>
      <c r="H14" s="4">
        <f>G14/G7</f>
        <v>0.27052766524980287</v>
      </c>
      <c r="I14">
        <v>89666</v>
      </c>
      <c r="J14" s="4">
        <f>I14/I7</f>
        <v>0.27911074034414923</v>
      </c>
      <c r="K14" s="2">
        <v>51050.728759062004</v>
      </c>
    </row>
    <row r="15" spans="1:11">
      <c r="E15" s="6" t="s">
        <v>16</v>
      </c>
      <c r="F15" s="6"/>
      <c r="G15" s="2">
        <v>119799.43966446001</v>
      </c>
      <c r="H15" s="4">
        <f>G15/G8</f>
        <v>0.36607429509124428</v>
      </c>
      <c r="I15">
        <v>6531</v>
      </c>
      <c r="J15" s="4">
        <f>I15/I8</f>
        <v>0.51457611093602273</v>
      </c>
      <c r="K15" s="2">
        <v>430.25037258999998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1094826.2757127481</v>
      </c>
      <c r="H18" s="4">
        <f>G18/G5</f>
        <v>0.10949474769996737</v>
      </c>
      <c r="I18">
        <v>38116</v>
      </c>
      <c r="J18" s="4">
        <f>I18/I5</f>
        <v>0.11413753039395355</v>
      </c>
      <c r="K18" s="2">
        <v>24288.560823891999</v>
      </c>
    </row>
    <row r="19" spans="2:11">
      <c r="E19" s="6" t="s">
        <v>20</v>
      </c>
      <c r="F19" s="6"/>
      <c r="G19" s="2">
        <v>2854368.4015081269</v>
      </c>
      <c r="H19" s="4">
        <f>G19/G5</f>
        <v>0.28546843905662056</v>
      </c>
      <c r="I19">
        <v>97339</v>
      </c>
      <c r="J19" s="4">
        <f>I19/I5</f>
        <v>0.29147951178027715</v>
      </c>
      <c r="K19" s="2">
        <v>3173852.623688601</v>
      </c>
    </row>
    <row r="20" spans="2:11">
      <c r="E20" s="6" t="s">
        <v>21</v>
      </c>
      <c r="F20" s="6"/>
      <c r="G20" s="2">
        <v>6049698.4086168334</v>
      </c>
      <c r="H20" s="4">
        <f>1-H18-H19</f>
        <v>0.60503681324341207</v>
      </c>
      <c r="I20">
        <v>198493</v>
      </c>
      <c r="J20" s="4">
        <f>1-J18-J19</f>
        <v>0.59438295782576933</v>
      </c>
      <c r="K20" s="2">
        <v>638338.94552258495</v>
      </c>
    </row>
    <row r="21" spans="2:11">
      <c r="F21" t="s">
        <v>22</v>
      </c>
    </row>
    <row r="22" spans="2:11">
      <c r="F22" t="s">
        <v>23</v>
      </c>
      <c r="G22" s="2">
        <v>451884.39024759398</v>
      </c>
      <c r="H22" s="4">
        <f>G22/G20</f>
        <v>7.4695358301490947E-2</v>
      </c>
      <c r="I22">
        <v>23897</v>
      </c>
      <c r="J22" s="4">
        <f>I22/I20</f>
        <v>0.12039215488707411</v>
      </c>
      <c r="K22" s="2">
        <v>3263.6468092169998</v>
      </c>
    </row>
    <row r="23" spans="2:11">
      <c r="F23" t="s">
        <v>24</v>
      </c>
      <c r="G23" s="2">
        <f>G20-G22</f>
        <v>5597814.0183692398</v>
      </c>
      <c r="H23" s="4">
        <f>1-H22</f>
        <v>0.92530464169850901</v>
      </c>
      <c r="I23">
        <f>I20-I22</f>
        <v>174596</v>
      </c>
      <c r="J23" s="4">
        <f>1-J22</f>
        <v>0.87960784511292589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1524802.8108148491</v>
      </c>
      <c r="H26" s="4">
        <f>G26/G5</f>
        <v>0.15249716120822998</v>
      </c>
      <c r="I26">
        <v>54500</v>
      </c>
      <c r="J26" s="4">
        <f>I26/I5</f>
        <v>0.16319906093164205</v>
      </c>
      <c r="K26" s="2">
        <v>3164713.6344529092</v>
      </c>
    </row>
    <row r="27" spans="2:11">
      <c r="E27" s="6" t="s">
        <v>27</v>
      </c>
      <c r="F27" s="6"/>
      <c r="G27" s="2">
        <v>8332193.1943056909</v>
      </c>
      <c r="H27" s="4">
        <f>G27/G5</f>
        <v>0.83331155986729089</v>
      </c>
      <c r="I27">
        <v>275922</v>
      </c>
      <c r="J27" s="4">
        <f>I27/I5</f>
        <v>0.82624240899780799</v>
      </c>
      <c r="K27" s="2">
        <v>671755.04458248999</v>
      </c>
    </row>
    <row r="28" spans="2:11">
      <c r="E28" s="6" t="s">
        <v>28</v>
      </c>
      <c r="F28" s="6"/>
      <c r="G28" s="2">
        <v>107690.13109707501</v>
      </c>
      <c r="H28" s="4">
        <f>G28/G5</f>
        <v>1.0770205278982909E-2</v>
      </c>
      <c r="I28">
        <v>2885</v>
      </c>
      <c r="J28" s="4">
        <f>I28/I5</f>
        <v>8.639069555739216E-3</v>
      </c>
      <c r="K28" s="2">
        <v>0</v>
      </c>
    </row>
    <row r="29" spans="2:11">
      <c r="E29" s="6" t="s">
        <v>29</v>
      </c>
      <c r="F29" s="6"/>
      <c r="G29" s="2">
        <v>34206.949620093001</v>
      </c>
      <c r="H29" s="4">
        <f>G29/G5</f>
        <v>3.4210736454961441E-3</v>
      </c>
      <c r="I29">
        <v>641</v>
      </c>
      <c r="J29" s="4">
        <f>I29/I5</f>
        <v>1.9194605148106891E-3</v>
      </c>
      <c r="K29" s="2">
        <v>11.450999679000001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11269906.161423534</v>
      </c>
      <c r="H4" s="5"/>
      <c r="I4" s="1">
        <v>3978569</v>
      </c>
      <c r="J4" s="5"/>
      <c r="K4" s="3">
        <v>523255143.44400412</v>
      </c>
    </row>
    <row r="5" spans="1:11">
      <c r="E5" s="6" t="s">
        <v>7</v>
      </c>
      <c r="F5" s="6"/>
      <c r="G5" s="2">
        <v>9268802.2857808564</v>
      </c>
      <c r="H5" s="4">
        <f>G5/G4</f>
        <v>0.82243828413652798</v>
      </c>
      <c r="I5">
        <v>453512</v>
      </c>
      <c r="J5" s="4">
        <f>I5/I4</f>
        <v>0.11398872308108769</v>
      </c>
      <c r="K5" s="2">
        <v>122916668.07641433</v>
      </c>
    </row>
    <row r="6" spans="1:11">
      <c r="F6" t="s">
        <v>8</v>
      </c>
    </row>
    <row r="7" spans="1:11">
      <c r="F7" t="s">
        <v>9</v>
      </c>
      <c r="G7" s="2">
        <v>8843733.8020771947</v>
      </c>
      <c r="H7" s="4">
        <f>G7/G5</f>
        <v>0.95413986935984674</v>
      </c>
      <c r="I7">
        <v>439387</v>
      </c>
      <c r="J7" s="4">
        <f>I7/I5</f>
        <v>0.9688541868792887</v>
      </c>
      <c r="K7" s="2">
        <v>122718194.23361206</v>
      </c>
    </row>
    <row r="8" spans="1:11">
      <c r="F8" t="s">
        <v>10</v>
      </c>
      <c r="G8" s="2">
        <f>G5-G7</f>
        <v>425068.48370366171</v>
      </c>
      <c r="H8" s="4">
        <f>1-H7</f>
        <v>4.5860130640153263E-2</v>
      </c>
      <c r="I8">
        <f>I5-I7</f>
        <v>14125</v>
      </c>
      <c r="J8" s="4">
        <f>1-J7</f>
        <v>3.1145813120711296E-2</v>
      </c>
      <c r="K8" s="2">
        <f>K5-K7</f>
        <v>198473.84280227125</v>
      </c>
    </row>
    <row r="9" spans="1:11">
      <c r="E9" s="6" t="s">
        <v>11</v>
      </c>
      <c r="F9" s="6"/>
      <c r="G9" s="2">
        <v>1758206.7937027221</v>
      </c>
      <c r="H9" s="4">
        <f>1-H5-H10</f>
        <v>0.15600900029860046</v>
      </c>
      <c r="I9">
        <v>3504391</v>
      </c>
      <c r="J9" s="4">
        <f>1-J5-J10</f>
        <v>0.88081694699777735</v>
      </c>
      <c r="K9" s="2">
        <v>396813938.01819354</v>
      </c>
    </row>
    <row r="10" spans="1:11">
      <c r="E10" s="6" t="s">
        <v>12</v>
      </c>
      <c r="F10" s="6"/>
      <c r="G10" s="2">
        <v>242897.08193995501</v>
      </c>
      <c r="H10" s="4">
        <f>G10/G4</f>
        <v>2.155271556487157E-2</v>
      </c>
      <c r="I10">
        <v>20666</v>
      </c>
      <c r="J10" s="4">
        <f>I10/I4</f>
        <v>5.194329921134961E-3</v>
      </c>
      <c r="K10" s="2">
        <v>3524537.349396247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1700705.174075804</v>
      </c>
      <c r="H13" s="5">
        <f>G13/G5</f>
        <v>0.18348704844905719</v>
      </c>
      <c r="I13" s="1">
        <f>I14+I15</f>
        <v>53302</v>
      </c>
      <c r="J13" s="5">
        <f>I13/I5</f>
        <v>0.11753161989098414</v>
      </c>
      <c r="K13" s="3">
        <f>K14+K15</f>
        <v>1638067.8635514008</v>
      </c>
    </row>
    <row r="14" spans="1:11">
      <c r="E14" s="6" t="s">
        <v>15</v>
      </c>
      <c r="F14" s="6"/>
      <c r="G14" s="2">
        <v>1624537.428678104</v>
      </c>
      <c r="H14" s="4">
        <f>G14/G7</f>
        <v>0.18369361460162184</v>
      </c>
      <c r="I14">
        <v>49042</v>
      </c>
      <c r="J14" s="4">
        <f>I14/I7</f>
        <v>0.11161459032697826</v>
      </c>
      <c r="K14" s="2">
        <v>1637643.8648039859</v>
      </c>
    </row>
    <row r="15" spans="1:11">
      <c r="E15" s="6" t="s">
        <v>16</v>
      </c>
      <c r="F15" s="6"/>
      <c r="G15" s="2">
        <v>76167.745397699997</v>
      </c>
      <c r="H15" s="4">
        <f>G15/G8</f>
        <v>0.17918935022903429</v>
      </c>
      <c r="I15">
        <v>4260</v>
      </c>
      <c r="J15" s="4">
        <f>I15/I8</f>
        <v>0.30159292035398227</v>
      </c>
      <c r="K15" s="2">
        <v>423.99874741500003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818732.64739329601</v>
      </c>
      <c r="H18" s="4">
        <f>G18/G5</f>
        <v>8.8332086730267476E-2</v>
      </c>
      <c r="I18">
        <v>28059</v>
      </c>
      <c r="J18" s="4">
        <f>I18/I5</f>
        <v>6.1870468697630937E-2</v>
      </c>
      <c r="K18" s="2">
        <v>1399804.754423908</v>
      </c>
    </row>
    <row r="19" spans="2:11">
      <c r="E19" s="6" t="s">
        <v>20</v>
      </c>
      <c r="F19" s="6"/>
      <c r="G19" s="2">
        <v>2482729.0505491919</v>
      </c>
      <c r="H19" s="4">
        <f>G19/G5</f>
        <v>0.26785866976123901</v>
      </c>
      <c r="I19">
        <v>94259</v>
      </c>
      <c r="J19" s="4">
        <f>I19/I5</f>
        <v>0.20784235036779622</v>
      </c>
      <c r="K19" s="2">
        <v>5557476.256495052</v>
      </c>
    </row>
    <row r="20" spans="2:11">
      <c r="E20" s="6" t="s">
        <v>21</v>
      </c>
      <c r="F20" s="6"/>
      <c r="G20" s="2">
        <v>5954963.1474335371</v>
      </c>
      <c r="H20" s="4">
        <f>1-H18-H19</f>
        <v>0.64380924350849345</v>
      </c>
      <c r="I20">
        <v>330246</v>
      </c>
      <c r="J20" s="4">
        <f>1-J18-J19</f>
        <v>0.7302871809345729</v>
      </c>
      <c r="K20" s="2">
        <v>115373611.59124626</v>
      </c>
    </row>
    <row r="21" spans="2:11">
      <c r="F21" t="s">
        <v>22</v>
      </c>
    </row>
    <row r="22" spans="2:11">
      <c r="F22" t="s">
        <v>23</v>
      </c>
      <c r="G22" s="2">
        <v>874730.156660476</v>
      </c>
      <c r="H22" s="4">
        <f>G22/G20</f>
        <v>0.14689094373950343</v>
      </c>
      <c r="I22">
        <v>100628</v>
      </c>
      <c r="J22" s="4">
        <f>I22/I20</f>
        <v>0.30470618871992394</v>
      </c>
      <c r="K22" s="2">
        <v>694696.38532861695</v>
      </c>
    </row>
    <row r="23" spans="2:11">
      <c r="F23" t="s">
        <v>24</v>
      </c>
      <c r="G23" s="2">
        <f>G20-G22</f>
        <v>5080232.9907730613</v>
      </c>
      <c r="H23" s="4">
        <f>1-H22</f>
        <v>0.8531090562604966</v>
      </c>
      <c r="I23">
        <f>I20-I22</f>
        <v>229618</v>
      </c>
      <c r="J23" s="4">
        <f>1-J22</f>
        <v>0.69529381128007606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1182911.2134606179</v>
      </c>
      <c r="H26" s="4">
        <f>G26/G5</f>
        <v>0.12762287693581575</v>
      </c>
      <c r="I26">
        <v>49930</v>
      </c>
      <c r="J26" s="4">
        <f>I26/I5</f>
        <v>0.11009631498174249</v>
      </c>
      <c r="K26" s="2">
        <v>116217069.3867397</v>
      </c>
    </row>
    <row r="27" spans="2:11">
      <c r="E27" s="6" t="s">
        <v>27</v>
      </c>
      <c r="F27" s="6"/>
      <c r="G27" s="2">
        <v>7810733.4011526266</v>
      </c>
      <c r="H27" s="4">
        <f>G27/G5</f>
        <v>0.84269069080640191</v>
      </c>
      <c r="I27">
        <v>396695</v>
      </c>
      <c r="J27" s="4">
        <f>I27/I5</f>
        <v>0.87471775829526011</v>
      </c>
      <c r="K27" s="2">
        <v>6618234.4713225486</v>
      </c>
    </row>
    <row r="28" spans="2:11">
      <c r="E28" s="6" t="s">
        <v>28</v>
      </c>
      <c r="F28" s="6"/>
      <c r="G28" s="2">
        <v>93489.933189724004</v>
      </c>
      <c r="H28" s="4">
        <f>G28/G5</f>
        <v>1.0086517147220374E-2</v>
      </c>
      <c r="I28">
        <v>2440</v>
      </c>
      <c r="J28" s="4">
        <f>I28/I5</f>
        <v>5.3802324966042798E-3</v>
      </c>
      <c r="K28" s="2">
        <v>242.046555818</v>
      </c>
    </row>
    <row r="29" spans="2:11">
      <c r="E29" s="6" t="s">
        <v>29</v>
      </c>
      <c r="F29" s="6"/>
      <c r="G29" s="2">
        <v>133447.67128191199</v>
      </c>
      <c r="H29" s="4">
        <f>G29/G5</f>
        <v>1.4397509750168288E-2</v>
      </c>
      <c r="I29">
        <v>2266</v>
      </c>
      <c r="J29" s="4">
        <f>I29/I5</f>
        <v>4.9965601792234821E-3</v>
      </c>
      <c r="K29" s="2">
        <v>1255.5988613439999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9671638.6424887162</v>
      </c>
    </row>
    <row r="3" spans="1:2">
      <c r="A3" t="s">
        <v>32</v>
      </c>
      <c r="B3">
        <f>'NEWT - UK'!$G$8</f>
        <v>327254.44334899262</v>
      </c>
    </row>
    <row r="4" spans="1:2">
      <c r="A4" t="s">
        <v>33</v>
      </c>
      <c r="B4">
        <f>'NEWT - UK'!$G$9</f>
        <v>385225.10795706901</v>
      </c>
    </row>
    <row r="5" spans="1:2">
      <c r="A5" t="s">
        <v>34</v>
      </c>
      <c r="B5">
        <f>'NEWT - UK'!$G$10</f>
        <v>19.599203738</v>
      </c>
    </row>
    <row r="14" spans="1:2">
      <c r="A14" t="s">
        <v>35</v>
      </c>
    </row>
    <row r="15" spans="1:2">
      <c r="A15" t="s">
        <v>31</v>
      </c>
      <c r="B15">
        <f>'NEWT - UK'!$I$7</f>
        <v>321256</v>
      </c>
    </row>
    <row r="16" spans="1:2">
      <c r="A16" t="s">
        <v>32</v>
      </c>
      <c r="B16">
        <f>'NEWT - UK'!$I$8</f>
        <v>12692</v>
      </c>
    </row>
    <row r="17" spans="1:2">
      <c r="A17" t="s">
        <v>33</v>
      </c>
      <c r="B17">
        <f>'NEWT - UK'!$I$9</f>
        <v>732518</v>
      </c>
    </row>
    <row r="18" spans="1:2">
      <c r="A18" t="s">
        <v>34</v>
      </c>
      <c r="B18">
        <f>'NEWT - UK'!$I$10</f>
        <v>16</v>
      </c>
    </row>
    <row r="26" spans="1:2">
      <c r="A26" t="s">
        <v>18</v>
      </c>
    </row>
    <row r="27" spans="1:2">
      <c r="A27" t="s">
        <v>36</v>
      </c>
      <c r="B27">
        <f>'NEWT - UK'!$G$18</f>
        <v>1094826.2757127481</v>
      </c>
    </row>
    <row r="28" spans="1:2">
      <c r="A28" t="s">
        <v>37</v>
      </c>
      <c r="B28">
        <f>'NEWT - UK'!$G$19</f>
        <v>2854368.4015081269</v>
      </c>
    </row>
    <row r="29" spans="1:2">
      <c r="A29" t="s">
        <v>38</v>
      </c>
      <c r="B29">
        <f>'NEWT - UK'!$G$22</f>
        <v>451884.39024759398</v>
      </c>
    </row>
    <row r="30" spans="1:2">
      <c r="A30" t="s">
        <v>39</v>
      </c>
      <c r="B30">
        <f>'NEWT - UK'!$G$23</f>
        <v>5597814.0183692398</v>
      </c>
    </row>
    <row r="39" spans="1:2">
      <c r="A39" t="s">
        <v>40</v>
      </c>
    </row>
    <row r="40" spans="1:2">
      <c r="A40" t="s">
        <v>41</v>
      </c>
      <c r="B40">
        <f>'NEWT - UK'!$G$26</f>
        <v>1524802.8108148491</v>
      </c>
    </row>
    <row r="41" spans="1:2">
      <c r="A41" t="s">
        <v>42</v>
      </c>
      <c r="B41">
        <f>'NEWT - UK'!$G$27</f>
        <v>8332193.1943056909</v>
      </c>
    </row>
    <row r="42" spans="1:2">
      <c r="A42" t="s">
        <v>43</v>
      </c>
      <c r="B42">
        <f>'NEWT - UK'!$G$28</f>
        <v>107690.13109707501</v>
      </c>
    </row>
    <row r="43" spans="1:2">
      <c r="A43" t="s">
        <v>44</v>
      </c>
      <c r="B43">
        <f>'NEWT - UK'!$G$29</f>
        <v>34206.949620093001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2023-08-09T10:01:46Z</dcterms:created>
  <dcterms:modified xsi:type="dcterms:W3CDTF">2023-08-09T10:01:46Z</dcterms:modified>
</cp:coreProperties>
</file>