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FEF56928-48C0-456C-BBF3-804518F1A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19" i="2"/>
  <c r="H19" i="2"/>
  <c r="H20" i="2" s="1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<sst xmlns="http://schemas.openxmlformats.org/spreadsheetml/2006/main" count="82" uniqueCount="45">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</sst>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9070755.6799961887</c:v>
                </c:pt>
                <c:pt idx="1">
                  <c:v>287617.96056431904</c:v>
                </c:pt>
                <c:pt idx="2">
                  <c:v>374789.610008727</c:v>
                </c:pt>
                <c:pt idx="3">
                  <c:v>261.83931233999999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C46-443B-8F2F-6E5688725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292498</c:v>
                </c:pt>
                <c:pt idx="1">
                  <c:v>9082</c:v>
                </c:pt>
                <c:pt idx="2">
                  <c:v>690674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9C-45E8-B3A1-0AEF58BE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1041925.922576544</c:v>
                </c:pt>
                <c:pt idx="1">
                  <c:v>2799310.7424520631</c:v>
                </c:pt>
                <c:pt idx="2">
                  <c:v>503371.237616939</c:v>
                </c:pt>
                <c:pt idx="3">
                  <c:v>5013765.7379149627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92-4BD3-A318-88E2BC23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1664475.0274218631</c:v>
                </c:pt>
                <c:pt idx="1">
                  <c:v>7627955.4943412011</c:v>
                </c:pt>
                <c:pt idx="2">
                  <c:v>55620.695164242999</c:v>
                </c:pt>
                <c:pt idx="3">
                  <c:v>10322.423633201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CD-4855-9409-56A379FC8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9733425.0898815766</v>
      </c>
      <c r="H4" s="5"/>
      <c r="I4" s="1">
        <v>992269</v>
      </c>
      <c r="J4" s="5"/>
      <c r="K4" s="3">
        <v>1620566.366268547</v>
      </c>
    </row>
    <row r="5" spans="1:11">
      <c r="E5" s="6" t="s">
        <v>7</v>
      </c>
      <c r="F5" s="6"/>
      <c r="G5" s="2">
        <v>9358373.6405605078</v>
      </c>
      <c r="H5" s="4">
        <f>G5/G4</f>
        <v>0.96146768009639738</v>
      </c>
      <c r="I5">
        <v>301580</v>
      </c>
      <c r="J5" s="4">
        <f>I5/I4</f>
        <v>0.30392968035885431</v>
      </c>
      <c r="K5" s="2">
        <v>1244821.3036561001</v>
      </c>
    </row>
    <row r="6" spans="1:11">
      <c r="F6" t="s">
        <v>8</v>
      </c>
    </row>
    <row r="7" spans="1:11">
      <c r="F7" t="s">
        <v>9</v>
      </c>
      <c r="G7" s="2">
        <v>9070755.6799961887</v>
      </c>
      <c r="H7" s="4">
        <f>G7/G5</f>
        <v>0.96926624522473193</v>
      </c>
      <c r="I7">
        <v>292498</v>
      </c>
      <c r="J7" s="4">
        <f>I7/I5</f>
        <v>0.96988527090655874</v>
      </c>
      <c r="K7" s="2">
        <v>1228938.845041967</v>
      </c>
    </row>
    <row r="8" spans="1:11">
      <c r="F8" t="s">
        <v>10</v>
      </c>
      <c r="G8" s="2">
        <f>G5-G7</f>
        <v>287617.96056431904</v>
      </c>
      <c r="H8" s="4">
        <f>1-H7</f>
        <v>3.0733754775268074E-2</v>
      </c>
      <c r="I8">
        <f>I5-I7</f>
        <v>9082</v>
      </c>
      <c r="J8" s="4">
        <f>1-J7</f>
        <v>3.0114729093441261E-2</v>
      </c>
      <c r="K8" s="2">
        <f>K5-K7</f>
        <v>15882.458614133066</v>
      </c>
    </row>
    <row r="9" spans="1:11">
      <c r="E9" s="6" t="s">
        <v>11</v>
      </c>
      <c r="F9" s="6"/>
      <c r="G9" s="2">
        <v>374789.610008727</v>
      </c>
      <c r="H9" s="4">
        <f>1-H5-H10</f>
        <v>3.850541885798691E-2</v>
      </c>
      <c r="I9">
        <v>690674</v>
      </c>
      <c r="J9" s="4">
        <f>1-J5-J10</f>
        <v>0.69605520277263533</v>
      </c>
      <c r="K9" s="2">
        <v>375208.55695909099</v>
      </c>
    </row>
    <row r="10" spans="1:11">
      <c r="E10" s="6" t="s">
        <v>12</v>
      </c>
      <c r="F10" s="6"/>
      <c r="G10" s="2">
        <v>261.83931233999999</v>
      </c>
      <c r="H10" s="4">
        <f>G10/G4</f>
        <v>2.6901045615709949E-5</v>
      </c>
      <c r="I10">
        <v>15</v>
      </c>
      <c r="J10" s="4">
        <f>I10/I4</f>
        <v>1.5116868510454323E-5</v>
      </c>
      <c r="K10" s="2">
        <v>536.50565335600004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2725572.2318800581</v>
      </c>
      <c r="H13" s="5">
        <f>G13/G5</f>
        <v>0.29124422004984335</v>
      </c>
      <c r="I13" s="1">
        <f>I14+I15</f>
        <v>95903</v>
      </c>
      <c r="J13" s="5">
        <f>I13/I5</f>
        <v>0.31800185688706145</v>
      </c>
      <c r="K13" s="3">
        <f>K14+K15</f>
        <v>45143.740630007997</v>
      </c>
    </row>
    <row r="14" spans="1:11">
      <c r="E14" s="6" t="s">
        <v>15</v>
      </c>
      <c r="F14" s="6"/>
      <c r="G14" s="2">
        <v>2626662.1262073182</v>
      </c>
      <c r="H14" s="4">
        <f>G14/G7</f>
        <v>0.28957478504243228</v>
      </c>
      <c r="I14">
        <v>90631</v>
      </c>
      <c r="J14" s="4">
        <f>I14/I7</f>
        <v>0.30985169129361567</v>
      </c>
      <c r="K14" s="2">
        <v>45025.973936187998</v>
      </c>
    </row>
    <row r="15" spans="1:11">
      <c r="E15" s="6" t="s">
        <v>16</v>
      </c>
      <c r="F15" s="6"/>
      <c r="G15" s="2">
        <v>98910.105672739999</v>
      </c>
      <c r="H15" s="4">
        <f>G15/G8</f>
        <v>0.3438940512570009</v>
      </c>
      <c r="I15">
        <v>5272</v>
      </c>
      <c r="J15" s="4">
        <f>I15/I8</f>
        <v>0.58048887910151947</v>
      </c>
      <c r="K15" s="2">
        <v>117.76669382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1041925.922576544</v>
      </c>
      <c r="H18" s="4">
        <f>G18/G5</f>
        <v>0.11133621744495117</v>
      </c>
      <c r="I18">
        <v>33854</v>
      </c>
      <c r="J18" s="4">
        <f>I18/I5</f>
        <v>0.11225545460574309</v>
      </c>
      <c r="K18" s="2">
        <v>149248.056296497</v>
      </c>
    </row>
    <row r="19" spans="2:11">
      <c r="E19" s="6" t="s">
        <v>20</v>
      </c>
      <c r="F19" s="6"/>
      <c r="G19" s="2">
        <v>2799310.7424520631</v>
      </c>
      <c r="H19" s="4">
        <f>G19/G5</f>
        <v>0.29912363514953672</v>
      </c>
      <c r="I19">
        <v>99158</v>
      </c>
      <c r="J19" s="4">
        <f>I19/I5</f>
        <v>0.32879501293189206</v>
      </c>
      <c r="K19" s="2">
        <v>58166.460065792999</v>
      </c>
    </row>
    <row r="20" spans="2:11">
      <c r="E20" s="6" t="s">
        <v>21</v>
      </c>
      <c r="F20" s="6"/>
      <c r="G20" s="2">
        <v>5517136.9755319012</v>
      </c>
      <c r="H20" s="4">
        <f>1-H18-H19</f>
        <v>0.58954014740551219</v>
      </c>
      <c r="I20">
        <v>168568</v>
      </c>
      <c r="J20" s="4">
        <f>1-J18-J19</f>
        <v>0.5589495324623649</v>
      </c>
      <c r="K20" s="2">
        <v>1037406.78729381</v>
      </c>
    </row>
    <row r="21" spans="2:11">
      <c r="F21" t="s">
        <v>22</v>
      </c>
    </row>
    <row r="22" spans="2:11">
      <c r="F22" t="s">
        <v>23</v>
      </c>
      <c r="G22" s="2">
        <v>503371.237616939</v>
      </c>
      <c r="H22" s="4">
        <f>G22/G20</f>
        <v>9.1237763327130281E-2</v>
      </c>
      <c r="I22">
        <v>23899</v>
      </c>
      <c r="J22" s="4">
        <f>I22/I20</f>
        <v>0.14177661240567604</v>
      </c>
      <c r="K22" s="2">
        <v>8124.2302090180001</v>
      </c>
    </row>
    <row r="23" spans="2:11">
      <c r="F23" t="s">
        <v>24</v>
      </c>
      <c r="G23" s="2">
        <f>G20-G22</f>
        <v>5013765.7379149627</v>
      </c>
      <c r="H23" s="4">
        <f>1-H22</f>
        <v>0.90876223667286971</v>
      </c>
      <c r="I23">
        <f>I20-I22</f>
        <v>144669</v>
      </c>
      <c r="J23" s="4">
        <f>1-J22</f>
        <v>0.85822338759432393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1664475.0274218631</v>
      </c>
      <c r="H26" s="4">
        <f>G26/G5</f>
        <v>0.17785943277663055</v>
      </c>
      <c r="I26">
        <v>50728</v>
      </c>
      <c r="J26" s="4">
        <f>I26/I5</f>
        <v>0.16820744081172492</v>
      </c>
      <c r="K26" s="2">
        <v>156597.7838266</v>
      </c>
    </row>
    <row r="27" spans="2:11">
      <c r="E27" s="6" t="s">
        <v>27</v>
      </c>
      <c r="F27" s="6"/>
      <c r="G27" s="2">
        <v>7627955.4943412011</v>
      </c>
      <c r="H27" s="4">
        <f>G27/G5</f>
        <v>0.81509413786179352</v>
      </c>
      <c r="I27">
        <v>248702</v>
      </c>
      <c r="J27" s="4">
        <f>I27/I5</f>
        <v>0.82466343922010743</v>
      </c>
      <c r="K27" s="2">
        <v>1088223.5198295</v>
      </c>
    </row>
    <row r="28" spans="2:11">
      <c r="E28" s="6" t="s">
        <v>28</v>
      </c>
      <c r="F28" s="6"/>
      <c r="G28" s="2">
        <v>55620.695164242999</v>
      </c>
      <c r="H28" s="4">
        <f>G28/G5</f>
        <v>5.9434146680332452E-3</v>
      </c>
      <c r="I28">
        <v>1936</v>
      </c>
      <c r="J28" s="4">
        <f>I28/I5</f>
        <v>6.4195238411035218E-3</v>
      </c>
      <c r="K28" s="2">
        <v>0</v>
      </c>
    </row>
    <row r="29" spans="2:11">
      <c r="E29" s="6" t="s">
        <v>29</v>
      </c>
      <c r="F29" s="6"/>
      <c r="G29" s="2">
        <v>10322.423633201</v>
      </c>
      <c r="H29" s="4">
        <f>G29/G5</f>
        <v>1.1030146935427075E-3</v>
      </c>
      <c r="I29">
        <v>214</v>
      </c>
      <c r="J29" s="4">
        <f>I29/I5</f>
        <v>7.0959612706412891E-4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11605261.762817753</v>
      </c>
      <c r="H4" s="5"/>
      <c r="I4" s="1">
        <v>4469962</v>
      </c>
      <c r="J4" s="5"/>
      <c r="K4" s="3">
        <v>575211923.1508081</v>
      </c>
    </row>
    <row r="5" spans="1:11">
      <c r="E5" s="6" t="s">
        <v>7</v>
      </c>
      <c r="F5" s="6"/>
      <c r="G5" s="2">
        <v>9419118.4779698085</v>
      </c>
      <c r="H5" s="4">
        <f>G5/G4</f>
        <v>0.81162481902371586</v>
      </c>
      <c r="I5">
        <v>456374</v>
      </c>
      <c r="J5" s="4">
        <f>I5/I4</f>
        <v>0.1020979596694558</v>
      </c>
      <c r="K5" s="2">
        <v>9326710.0533067062</v>
      </c>
    </row>
    <row r="6" spans="1:11">
      <c r="F6" t="s">
        <v>8</v>
      </c>
    </row>
    <row r="7" spans="1:11">
      <c r="F7" t="s">
        <v>9</v>
      </c>
      <c r="G7" s="2">
        <v>9019082.8036382329</v>
      </c>
      <c r="H7" s="4">
        <f>G7/G5</f>
        <v>0.95752939351307542</v>
      </c>
      <c r="I7">
        <v>441849</v>
      </c>
      <c r="J7" s="4">
        <f>I7/I5</f>
        <v>0.96817303352075268</v>
      </c>
      <c r="K7" s="2">
        <v>9119471.1283479165</v>
      </c>
    </row>
    <row r="8" spans="1:11">
      <c r="F8" t="s">
        <v>10</v>
      </c>
      <c r="G8" s="2">
        <f>G5-G7</f>
        <v>400035.67433157563</v>
      </c>
      <c r="H8" s="4">
        <f>1-H7</f>
        <v>4.2470606486924578E-2</v>
      </c>
      <c r="I8">
        <f>I5-I7</f>
        <v>14525</v>
      </c>
      <c r="J8" s="4">
        <f>1-J7</f>
        <v>3.1826966479247321E-2</v>
      </c>
      <c r="K8" s="2">
        <f>K5-K7</f>
        <v>207238.92495878972</v>
      </c>
    </row>
    <row r="9" spans="1:11">
      <c r="E9" s="6" t="s">
        <v>11</v>
      </c>
      <c r="F9" s="6"/>
      <c r="G9" s="2">
        <v>1946214.157799873</v>
      </c>
      <c r="H9" s="4">
        <f>1-H5-H10</f>
        <v>0.16770101334856324</v>
      </c>
      <c r="I9">
        <v>3993612</v>
      </c>
      <c r="J9" s="4">
        <f>1-J5-J10</f>
        <v>0.89343309853640818</v>
      </c>
      <c r="K9" s="2">
        <v>562424670.49892616</v>
      </c>
    </row>
    <row r="10" spans="1:11">
      <c r="E10" s="6" t="s">
        <v>12</v>
      </c>
      <c r="F10" s="6"/>
      <c r="G10" s="2">
        <v>239929.12704807401</v>
      </c>
      <c r="H10" s="4">
        <f>G10/G4</f>
        <v>2.0674167627720903E-2</v>
      </c>
      <c r="I10">
        <v>19976</v>
      </c>
      <c r="J10" s="4">
        <f>I10/I4</f>
        <v>4.4689417941360578E-3</v>
      </c>
      <c r="K10" s="2">
        <v>3460542.5985751781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1797728.6278918611</v>
      </c>
      <c r="H13" s="5">
        <f>G13/G5</f>
        <v>0.19085954084732382</v>
      </c>
      <c r="I13" s="1">
        <f>I14+I15</f>
        <v>53160</v>
      </c>
      <c r="J13" s="5">
        <f>I13/I5</f>
        <v>0.1164834105360954</v>
      </c>
      <c r="K13" s="3">
        <f>K14+K15</f>
        <v>1858778.439728643</v>
      </c>
    </row>
    <row r="14" spans="1:11">
      <c r="E14" s="6" t="s">
        <v>15</v>
      </c>
      <c r="F14" s="6"/>
      <c r="G14" s="2">
        <v>1730828.7291069711</v>
      </c>
      <c r="H14" s="4">
        <f>G14/G7</f>
        <v>0.19190739976450458</v>
      </c>
      <c r="I14">
        <v>49868</v>
      </c>
      <c r="J14" s="4">
        <f>I14/I7</f>
        <v>0.11286208636887263</v>
      </c>
      <c r="K14" s="2">
        <v>1858690.617096527</v>
      </c>
    </row>
    <row r="15" spans="1:11">
      <c r="E15" s="6" t="s">
        <v>16</v>
      </c>
      <c r="F15" s="6"/>
      <c r="G15" s="2">
        <v>66899.89878489</v>
      </c>
      <c r="H15" s="4">
        <f>G15/G8</f>
        <v>0.16723483198510691</v>
      </c>
      <c r="I15">
        <v>3292</v>
      </c>
      <c r="J15" s="4">
        <f>I15/I8</f>
        <v>0.22664371772805508</v>
      </c>
      <c r="K15" s="2">
        <v>87.822632115999994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790362.93844565703</v>
      </c>
      <c r="H18" s="4">
        <f>G18/G5</f>
        <v>8.3910499723962639E-2</v>
      </c>
      <c r="I18">
        <v>26308</v>
      </c>
      <c r="J18" s="4">
        <f>I18/I5</f>
        <v>5.7645702866508608E-2</v>
      </c>
      <c r="K18" s="2">
        <v>1646757.129328985</v>
      </c>
    </row>
    <row r="19" spans="2:11">
      <c r="E19" s="6" t="s">
        <v>20</v>
      </c>
      <c r="F19" s="6"/>
      <c r="G19" s="2">
        <v>2379894.9617329868</v>
      </c>
      <c r="H19" s="4">
        <f>G19/G5</f>
        <v>0.25266642173567266</v>
      </c>
      <c r="I19">
        <v>99817</v>
      </c>
      <c r="J19" s="4">
        <f>I19/I5</f>
        <v>0.21871754306774707</v>
      </c>
      <c r="K19" s="2">
        <v>1953917.55022492</v>
      </c>
    </row>
    <row r="20" spans="2:11">
      <c r="E20" s="6" t="s">
        <v>21</v>
      </c>
      <c r="F20" s="6"/>
      <c r="G20" s="2">
        <v>6236266.381139121</v>
      </c>
      <c r="H20" s="4">
        <f>1-H18-H19</f>
        <v>0.66342307854036475</v>
      </c>
      <c r="I20">
        <v>329296</v>
      </c>
      <c r="J20" s="4">
        <f>1-J18-J19</f>
        <v>0.72363675406574435</v>
      </c>
      <c r="K20" s="2">
        <v>5103682.1130585913</v>
      </c>
    </row>
    <row r="21" spans="2:11">
      <c r="F21" t="s">
        <v>22</v>
      </c>
    </row>
    <row r="22" spans="2:11">
      <c r="F22" t="s">
        <v>23</v>
      </c>
      <c r="G22" s="2">
        <v>847916.10728900298</v>
      </c>
      <c r="H22" s="4">
        <f>G22/G20</f>
        <v>0.13596534456151985</v>
      </c>
      <c r="I22">
        <v>91778</v>
      </c>
      <c r="J22" s="4">
        <f>I22/I20</f>
        <v>0.27870973227734319</v>
      </c>
      <c r="K22" s="2">
        <v>510817.33322552103</v>
      </c>
    </row>
    <row r="23" spans="2:11">
      <c r="F23" t="s">
        <v>24</v>
      </c>
      <c r="G23" s="2">
        <f>G20-G22</f>
        <v>5388350.2738501178</v>
      </c>
      <c r="H23" s="4">
        <f>1-H22</f>
        <v>0.86403465543848013</v>
      </c>
      <c r="I23">
        <f>I20-I22</f>
        <v>237518</v>
      </c>
      <c r="J23" s="4">
        <f>1-J22</f>
        <v>0.72129026772265681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1470741.4045407099</v>
      </c>
      <c r="H26" s="4">
        <f>G26/G5</f>
        <v>0.15614427273429018</v>
      </c>
      <c r="I26">
        <v>57297</v>
      </c>
      <c r="J26" s="4">
        <f>I26/I5</f>
        <v>0.12554834412126895</v>
      </c>
      <c r="K26" s="2">
        <v>1026656.720402924</v>
      </c>
    </row>
    <row r="27" spans="2:11">
      <c r="E27" s="6" t="s">
        <v>27</v>
      </c>
      <c r="F27" s="6"/>
      <c r="G27" s="2">
        <v>7852782.6952950936</v>
      </c>
      <c r="H27" s="4">
        <f>G27/G5</f>
        <v>0.83370675437004138</v>
      </c>
      <c r="I27">
        <v>396550</v>
      </c>
      <c r="J27" s="4">
        <f>I27/I5</f>
        <v>0.86891453062619695</v>
      </c>
      <c r="K27" s="2">
        <v>8082499.3878144864</v>
      </c>
    </row>
    <row r="28" spans="2:11">
      <c r="E28" s="6" t="s">
        <v>28</v>
      </c>
      <c r="F28" s="6"/>
      <c r="G28" s="2">
        <v>54258.079612266003</v>
      </c>
      <c r="H28" s="4">
        <f>G28/G5</f>
        <v>5.760420122028315E-3</v>
      </c>
      <c r="I28">
        <v>1586</v>
      </c>
      <c r="J28" s="4">
        <f>I28/I5</f>
        <v>3.4752198854448323E-3</v>
      </c>
      <c r="K28" s="2">
        <v>217006.41502041</v>
      </c>
    </row>
    <row r="29" spans="2:11">
      <c r="E29" s="6" t="s">
        <v>29</v>
      </c>
      <c r="F29" s="6"/>
      <c r="G29" s="2">
        <v>41336.298521737001</v>
      </c>
      <c r="H29" s="4">
        <f>G29/G5</f>
        <v>4.3885527736398748E-3</v>
      </c>
      <c r="I29">
        <v>941</v>
      </c>
      <c r="J29" s="4">
        <f>I29/I5</f>
        <v>2.0619053670892732E-3</v>
      </c>
      <c r="K29" s="2">
        <v>547.53006888599998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9070755.6799961887</v>
      </c>
    </row>
    <row r="3" spans="1:2">
      <c r="A3" t="s">
        <v>32</v>
      </c>
      <c r="B3">
        <f>'NEWT - UK'!$G$8</f>
        <v>287617.96056431904</v>
      </c>
    </row>
    <row r="4" spans="1:2">
      <c r="A4" t="s">
        <v>33</v>
      </c>
      <c r="B4">
        <f>'NEWT - UK'!$G$9</f>
        <v>374789.610008727</v>
      </c>
    </row>
    <row r="5" spans="1:2">
      <c r="A5" t="s">
        <v>34</v>
      </c>
      <c r="B5">
        <f>'NEWT - UK'!$G$10</f>
        <v>261.83931233999999</v>
      </c>
    </row>
    <row r="14" spans="1:2">
      <c r="A14" t="s">
        <v>35</v>
      </c>
    </row>
    <row r="15" spans="1:2">
      <c r="A15" t="s">
        <v>31</v>
      </c>
      <c r="B15">
        <f>'NEWT - UK'!$I$7</f>
        <v>292498</v>
      </c>
    </row>
    <row r="16" spans="1:2">
      <c r="A16" t="s">
        <v>32</v>
      </c>
      <c r="B16">
        <f>'NEWT - UK'!$I$8</f>
        <v>9082</v>
      </c>
    </row>
    <row r="17" spans="1:2">
      <c r="A17" t="s">
        <v>33</v>
      </c>
      <c r="B17">
        <f>'NEWT - UK'!$I$9</f>
        <v>690674</v>
      </c>
    </row>
    <row r="18" spans="1:2">
      <c r="A18" t="s">
        <v>34</v>
      </c>
      <c r="B18">
        <f>'NEWT - UK'!$I$10</f>
        <v>15</v>
      </c>
    </row>
    <row r="26" spans="1:2">
      <c r="A26" t="s">
        <v>18</v>
      </c>
    </row>
    <row r="27" spans="1:2">
      <c r="A27" t="s">
        <v>36</v>
      </c>
      <c r="B27">
        <f>'NEWT - UK'!$G$18</f>
        <v>1041925.922576544</v>
      </c>
    </row>
    <row r="28" spans="1:2">
      <c r="A28" t="s">
        <v>37</v>
      </c>
      <c r="B28">
        <f>'NEWT - UK'!$G$19</f>
        <v>2799310.7424520631</v>
      </c>
    </row>
    <row r="29" spans="1:2">
      <c r="A29" t="s">
        <v>38</v>
      </c>
      <c r="B29">
        <f>'NEWT - UK'!$G$22</f>
        <v>503371.237616939</v>
      </c>
    </row>
    <row r="30" spans="1:2">
      <c r="A30" t="s">
        <v>39</v>
      </c>
      <c r="B30">
        <f>'NEWT - UK'!$G$23</f>
        <v>5013765.7379149627</v>
      </c>
    </row>
    <row r="39" spans="1:2">
      <c r="A39" t="s">
        <v>40</v>
      </c>
    </row>
    <row r="40" spans="1:2">
      <c r="A40" t="s">
        <v>41</v>
      </c>
      <c r="B40">
        <f>'NEWT - UK'!$G$26</f>
        <v>1664475.0274218631</v>
      </c>
    </row>
    <row r="41" spans="1:2">
      <c r="A41" t="s">
        <v>42</v>
      </c>
      <c r="B41">
        <f>'NEWT - UK'!$G$27</f>
        <v>7627955.4943412011</v>
      </c>
    </row>
    <row r="42" spans="1:2">
      <c r="A42" t="s">
        <v>43</v>
      </c>
      <c r="B42">
        <f>'NEWT - UK'!$G$28</f>
        <v>55620.695164242999</v>
      </c>
    </row>
    <row r="43" spans="1:2">
      <c r="A43" t="s">
        <v>44</v>
      </c>
      <c r="B43">
        <f>'NEWT - UK'!$G$29</f>
        <v>10322.423633201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2023-04-18T09:22:24Z</dcterms:created>
  <dcterms:modified xsi:type="dcterms:W3CDTF">2023-04-18T09:22:24Z</dcterms:modified>
</cp:coreProperties>
</file>