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7277654D-7D79-465B-BEEC-BAC8FC7A32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H8" i="2"/>
  <c r="G8" i="2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<sst xmlns="http://schemas.openxmlformats.org/spreadsheetml/2006/main" count="82" uniqueCount="45">
  <si>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03 November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</si>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</sst>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9982995.6548791714</c:v>
                </c:pt>
                <c:pt idx="1">
                  <c:v>228522.03995166905</c:v>
                </c:pt>
                <c:pt idx="2">
                  <c:v>427049.10857776401</c:v>
                </c:pt>
                <c:pt idx="3">
                  <c:v>290.96225694600002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B6-47B9-B608-9FCB603CD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331102</c:v>
                </c:pt>
                <c:pt idx="1">
                  <c:v>8830</c:v>
                </c:pt>
                <c:pt idx="2">
                  <c:v>727850</c:v>
                </c:pt>
                <c:pt idx="3">
                  <c:v>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48A-4043-8326-3889D85BA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1026140.262213088</c:v>
                </c:pt>
                <c:pt idx="1">
                  <c:v>2891697.753681439</c:v>
                </c:pt>
                <c:pt idx="2">
                  <c:v>450827.79041587602</c:v>
                </c:pt>
                <c:pt idx="3">
                  <c:v>5842851.8885204373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011-474B-9341-96530BFFD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1681948.3837547761</c:v>
                </c:pt>
                <c:pt idx="1">
                  <c:v>8528687.0552481767</c:v>
                </c:pt>
                <c:pt idx="2">
                  <c:v>0</c:v>
                </c:pt>
                <c:pt idx="3">
                  <c:v>882.255827888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AF9-4667-B582-B938566E3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10638857.76566555</v>
      </c>
      <c r="H4" s="5"/>
      <c r="I4" s="1">
        <v>1067827</v>
      </c>
      <c r="J4" s="5"/>
      <c r="K4" s="3">
        <v>6527750.3776439289</v>
      </c>
    </row>
    <row r="5" spans="1:11">
      <c r="E5" s="6" t="s">
        <v>7</v>
      </c>
      <c r="F5" s="6"/>
      <c r="G5" s="2">
        <v>10211517.69483084</v>
      </c>
      <c r="H5" s="4">
        <f>G5/G4</f>
        <v>0.95983214737451883</v>
      </c>
      <c r="I5">
        <v>339932</v>
      </c>
      <c r="J5" s="4">
        <f>I5/I4</f>
        <v>0.31833995581681301</v>
      </c>
      <c r="K5" s="2">
        <v>6189452.0125699444</v>
      </c>
    </row>
    <row r="6" spans="1:11">
      <c r="F6" t="s">
        <v>8</v>
      </c>
    </row>
    <row r="7" spans="1:11">
      <c r="F7" t="s">
        <v>9</v>
      </c>
      <c r="G7" s="2">
        <v>9982995.6548791714</v>
      </c>
      <c r="H7" s="4">
        <f>G7/G5</f>
        <v>0.97762114831692948</v>
      </c>
      <c r="I7">
        <v>331102</v>
      </c>
      <c r="J7" s="4">
        <f>I7/I5</f>
        <v>0.97402421660802752</v>
      </c>
      <c r="K7" s="2">
        <v>6162539.0352770658</v>
      </c>
    </row>
    <row r="8" spans="1:11">
      <c r="F8" t="s">
        <v>10</v>
      </c>
      <c r="G8" s="2">
        <f>G5-G7</f>
        <v>228522.03995166905</v>
      </c>
      <c r="H8" s="4">
        <f>1-H7</f>
        <v>2.2378851683070522E-2</v>
      </c>
      <c r="I8">
        <f>I5-I7</f>
        <v>8830</v>
      </c>
      <c r="J8" s="4">
        <f>1-J7</f>
        <v>2.5975783391972485E-2</v>
      </c>
      <c r="K8" s="2">
        <f>K5-K7</f>
        <v>26912.977292878553</v>
      </c>
    </row>
    <row r="9" spans="1:11">
      <c r="E9" s="6" t="s">
        <v>11</v>
      </c>
      <c r="F9" s="6"/>
      <c r="G9" s="2">
        <v>427049.10857776401</v>
      </c>
      <c r="H9" s="4">
        <f>1-H5-H10</f>
        <v>4.014050361270604E-2</v>
      </c>
      <c r="I9">
        <v>727850</v>
      </c>
      <c r="J9" s="4">
        <f>1-J5-J10</f>
        <v>0.6816179025254091</v>
      </c>
      <c r="K9" s="2">
        <v>337877.42144475598</v>
      </c>
    </row>
    <row r="10" spans="1:11">
      <c r="E10" s="6" t="s">
        <v>12</v>
      </c>
      <c r="F10" s="6"/>
      <c r="G10" s="2">
        <v>290.96225694600002</v>
      </c>
      <c r="H10" s="4">
        <f>G10/G4</f>
        <v>2.7349012775132059E-5</v>
      </c>
      <c r="I10">
        <v>45</v>
      </c>
      <c r="J10" s="4">
        <f>I10/I4</f>
        <v>4.2141657777898483E-5</v>
      </c>
      <c r="K10" s="2">
        <v>420.94362922900001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2651669.49724562</v>
      </c>
      <c r="H13" s="5">
        <f>G13/G5</f>
        <v>0.25967437715824732</v>
      </c>
      <c r="I13" s="1">
        <f>I14+I15</f>
        <v>98720</v>
      </c>
      <c r="J13" s="5">
        <f>I13/I5</f>
        <v>0.29041102338114683</v>
      </c>
      <c r="K13" s="3">
        <f>K14+K15</f>
        <v>52561.093625496003</v>
      </c>
    </row>
    <row r="14" spans="1:11">
      <c r="E14" s="6" t="s">
        <v>15</v>
      </c>
      <c r="F14" s="6"/>
      <c r="G14" s="2">
        <v>2565190.8229970401</v>
      </c>
      <c r="H14" s="4">
        <f>G14/G7</f>
        <v>0.25695601918280991</v>
      </c>
      <c r="I14">
        <v>93761</v>
      </c>
      <c r="J14" s="4">
        <f>I14/I7</f>
        <v>0.28317859753187841</v>
      </c>
      <c r="K14" s="2">
        <v>52348.323316396003</v>
      </c>
    </row>
    <row r="15" spans="1:11">
      <c r="E15" s="6" t="s">
        <v>16</v>
      </c>
      <c r="F15" s="6"/>
      <c r="G15" s="2">
        <v>86478.674248580006</v>
      </c>
      <c r="H15" s="4">
        <f>G15/G8</f>
        <v>0.37842596830865721</v>
      </c>
      <c r="I15">
        <v>4959</v>
      </c>
      <c r="J15" s="4">
        <f>I15/I8</f>
        <v>0.561608154020385</v>
      </c>
      <c r="K15" s="2">
        <v>212.77030909999999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1026140.262213088</v>
      </c>
      <c r="H18" s="4">
        <f>G18/G5</f>
        <v>0.10048851628906535</v>
      </c>
      <c r="I18">
        <v>38317</v>
      </c>
      <c r="J18" s="4">
        <f>I18/I5</f>
        <v>0.11271960274407823</v>
      </c>
      <c r="K18" s="2">
        <v>16968.903289651</v>
      </c>
    </row>
    <row r="19" spans="2:11">
      <c r="E19" s="6" t="s">
        <v>20</v>
      </c>
      <c r="F19" s="6"/>
      <c r="G19" s="2">
        <v>2891697.753681439</v>
      </c>
      <c r="H19" s="4">
        <f>G19/G5</f>
        <v>0.28318001692786976</v>
      </c>
      <c r="I19">
        <v>95998</v>
      </c>
      <c r="J19" s="4">
        <f>I19/I5</f>
        <v>0.28240353953143571</v>
      </c>
      <c r="K19" s="2">
        <v>5700368.1146721663</v>
      </c>
    </row>
    <row r="20" spans="2:11">
      <c r="E20" s="6" t="s">
        <v>21</v>
      </c>
      <c r="F20" s="6"/>
      <c r="G20" s="2">
        <v>6293679.6789363129</v>
      </c>
      <c r="H20" s="4">
        <f>1-H18-H19</f>
        <v>0.61633146678306483</v>
      </c>
      <c r="I20">
        <v>205617</v>
      </c>
      <c r="J20" s="4">
        <f>1-J18-J19</f>
        <v>0.60487685772448607</v>
      </c>
      <c r="K20" s="2">
        <v>472114.99460812699</v>
      </c>
    </row>
    <row r="21" spans="2:11">
      <c r="F21" t="s">
        <v>22</v>
      </c>
    </row>
    <row r="22" spans="2:11">
      <c r="F22" t="s">
        <v>23</v>
      </c>
      <c r="G22" s="2">
        <v>450827.79041587602</v>
      </c>
      <c r="H22" s="4">
        <f>G22/G20</f>
        <v>7.1631829615464299E-2</v>
      </c>
      <c r="I22">
        <v>22391</v>
      </c>
      <c r="J22" s="4">
        <f>I22/I20</f>
        <v>0.10889663792390707</v>
      </c>
      <c r="K22" s="2">
        <v>6514.7854350609996</v>
      </c>
    </row>
    <row r="23" spans="2:11">
      <c r="F23" t="s">
        <v>24</v>
      </c>
      <c r="G23" s="2">
        <f>G20-G22</f>
        <v>5842851.8885204373</v>
      </c>
      <c r="H23" s="4">
        <f>1-H22</f>
        <v>0.92836817038453567</v>
      </c>
      <c r="I23">
        <f>I20-I22</f>
        <v>183226</v>
      </c>
      <c r="J23" s="4">
        <f>1-J22</f>
        <v>0.89110336207609298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1681948.3837547761</v>
      </c>
      <c r="H26" s="4">
        <f>G26/G5</f>
        <v>0.16471091115145334</v>
      </c>
      <c r="I26">
        <v>63576</v>
      </c>
      <c r="J26" s="4">
        <f>I26/I5</f>
        <v>0.1870256404222021</v>
      </c>
      <c r="K26" s="2">
        <v>5716453.4952530554</v>
      </c>
    </row>
    <row r="27" spans="2:11">
      <c r="E27" s="6" t="s">
        <v>27</v>
      </c>
      <c r="F27" s="6"/>
      <c r="G27" s="2">
        <v>8528687.0552481767</v>
      </c>
      <c r="H27" s="4">
        <f>G27/G5</f>
        <v>0.83520269073866193</v>
      </c>
      <c r="I27">
        <v>276337</v>
      </c>
      <c r="J27" s="4">
        <f>I27/I5</f>
        <v>0.81291846604615037</v>
      </c>
      <c r="K27" s="2">
        <v>472998.51731688902</v>
      </c>
    </row>
    <row r="28" spans="2:11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>
      <c r="E29" s="6" t="s">
        <v>29</v>
      </c>
      <c r="F29" s="6"/>
      <c r="G29" s="2">
        <v>882.255827888</v>
      </c>
      <c r="H29" s="4">
        <f>G29/G5</f>
        <v>8.6398109884743742E-5</v>
      </c>
      <c r="I29">
        <v>19</v>
      </c>
      <c r="J29" s="4">
        <f>I29/I5</f>
        <v>5.5893531647505969E-5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11650922.04855524</v>
      </c>
      <c r="H4" s="5"/>
      <c r="I4" s="1">
        <v>3859853</v>
      </c>
      <c r="J4" s="5"/>
      <c r="K4" s="3">
        <v>274591979.20871872</v>
      </c>
    </row>
    <row r="5" spans="1:11">
      <c r="E5" s="6" t="s">
        <v>7</v>
      </c>
      <c r="F5" s="6"/>
      <c r="G5" s="2">
        <v>9679465.2103969362</v>
      </c>
      <c r="H5" s="4">
        <f>G5/G4</f>
        <v>0.83078962935789513</v>
      </c>
      <c r="I5">
        <v>472828</v>
      </c>
      <c r="J5" s="4">
        <f>I5/I4</f>
        <v>0.12249896563418348</v>
      </c>
      <c r="K5" s="2">
        <v>7586193.7233879017</v>
      </c>
    </row>
    <row r="6" spans="1:11">
      <c r="F6" t="s">
        <v>8</v>
      </c>
    </row>
    <row r="7" spans="1:11">
      <c r="F7" t="s">
        <v>9</v>
      </c>
      <c r="G7" s="2">
        <v>9334570.1052258015</v>
      </c>
      <c r="H7" s="4">
        <f>G7/G5</f>
        <v>0.96436837183931656</v>
      </c>
      <c r="I7">
        <v>460163</v>
      </c>
      <c r="J7" s="4">
        <f>I7/I5</f>
        <v>0.97321436124764182</v>
      </c>
      <c r="K7" s="2">
        <v>7382526.6152901147</v>
      </c>
    </row>
    <row r="8" spans="1:11">
      <c r="F8" t="s">
        <v>10</v>
      </c>
      <c r="G8" s="2">
        <f>G5-G7</f>
        <v>344895.1051711347</v>
      </c>
      <c r="H8" s="4">
        <f>1-H7</f>
        <v>3.5631628160683437E-2</v>
      </c>
      <c r="I8">
        <f>I5-I7</f>
        <v>12665</v>
      </c>
      <c r="J8" s="4">
        <f>1-J7</f>
        <v>2.6785638752358176E-2</v>
      </c>
      <c r="K8" s="2">
        <f>K5-K7</f>
        <v>203667.10809778702</v>
      </c>
    </row>
    <row r="9" spans="1:11">
      <c r="E9" s="6" t="s">
        <v>11</v>
      </c>
      <c r="F9" s="6"/>
      <c r="G9" s="2">
        <v>1739119.4323930871</v>
      </c>
      <c r="H9" s="4">
        <f>1-H5-H10</f>
        <v>0.14926882397335622</v>
      </c>
      <c r="I9">
        <v>3366505</v>
      </c>
      <c r="J9" s="4">
        <f>1-J5-J10</f>
        <v>0.872184769730868</v>
      </c>
      <c r="K9" s="2">
        <v>263502549.02837884</v>
      </c>
    </row>
    <row r="10" spans="1:11">
      <c r="E10" s="6" t="s">
        <v>12</v>
      </c>
      <c r="F10" s="6"/>
      <c r="G10" s="2">
        <v>232337.405765217</v>
      </c>
      <c r="H10" s="4">
        <f>G10/G4</f>
        <v>1.9941546668748655E-2</v>
      </c>
      <c r="I10">
        <v>20520</v>
      </c>
      <c r="J10" s="4">
        <f>I10/I4</f>
        <v>5.3162646349485332E-3</v>
      </c>
      <c r="K10" s="2">
        <v>3503236.4569519619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1715907.629912735</v>
      </c>
      <c r="H13" s="5">
        <f>G13/G5</f>
        <v>0.17727297868374373</v>
      </c>
      <c r="I13" s="1">
        <f>I14+I15</f>
        <v>54414</v>
      </c>
      <c r="J13" s="5">
        <f>I13/I5</f>
        <v>0.11508201713942491</v>
      </c>
      <c r="K13" s="3">
        <f>K14+K15</f>
        <v>1446943.2373602469</v>
      </c>
    </row>
    <row r="14" spans="1:11">
      <c r="E14" s="6" t="s">
        <v>15</v>
      </c>
      <c r="F14" s="6"/>
      <c r="G14" s="2">
        <v>1653715.977016665</v>
      </c>
      <c r="H14" s="4">
        <f>G14/G7</f>
        <v>0.17716037893280806</v>
      </c>
      <c r="I14">
        <v>51069</v>
      </c>
      <c r="J14" s="4">
        <f>I14/I7</f>
        <v>0.11098023961074663</v>
      </c>
      <c r="K14" s="2">
        <v>1446879.104589548</v>
      </c>
    </row>
    <row r="15" spans="1:11">
      <c r="E15" s="6" t="s">
        <v>16</v>
      </c>
      <c r="F15" s="6"/>
      <c r="G15" s="2">
        <v>62191.652896070002</v>
      </c>
      <c r="H15" s="4">
        <f>G15/G8</f>
        <v>0.18032048574656029</v>
      </c>
      <c r="I15">
        <v>3345</v>
      </c>
      <c r="J15" s="4">
        <f>I15/I8</f>
        <v>0.26411369917094357</v>
      </c>
      <c r="K15" s="2">
        <v>64.132770699000005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769976.58819659206</v>
      </c>
      <c r="H18" s="4">
        <f>G18/G5</f>
        <v>7.95474307164762E-2</v>
      </c>
      <c r="I18">
        <v>29444</v>
      </c>
      <c r="J18" s="4">
        <f>I18/I5</f>
        <v>6.2272115864542711E-2</v>
      </c>
      <c r="K18" s="2">
        <v>1225277.1164090531</v>
      </c>
    </row>
    <row r="19" spans="2:11">
      <c r="E19" s="6" t="s">
        <v>20</v>
      </c>
      <c r="F19" s="6"/>
      <c r="G19" s="2">
        <v>2690543.7022315068</v>
      </c>
      <c r="H19" s="4">
        <f>G19/G5</f>
        <v>0.2779640862122767</v>
      </c>
      <c r="I19">
        <v>96711</v>
      </c>
      <c r="J19" s="4">
        <f>I19/I5</f>
        <v>0.20453737934301691</v>
      </c>
      <c r="K19" s="2">
        <v>2235653.4512268058</v>
      </c>
    </row>
    <row r="20" spans="2:11">
      <c r="E20" s="6" t="s">
        <v>21</v>
      </c>
      <c r="F20" s="6"/>
      <c r="G20" s="2">
        <v>6206429.1057663802</v>
      </c>
      <c r="H20" s="4">
        <f>1-H18-H19</f>
        <v>0.64248848307124717</v>
      </c>
      <c r="I20">
        <v>345743</v>
      </c>
      <c r="J20" s="4">
        <f>1-J18-J19</f>
        <v>0.7331905047924403</v>
      </c>
      <c r="K20" s="2">
        <v>3560277.569096182</v>
      </c>
    </row>
    <row r="21" spans="2:11">
      <c r="F21" t="s">
        <v>22</v>
      </c>
    </row>
    <row r="22" spans="2:11">
      <c r="F22" t="s">
        <v>23</v>
      </c>
      <c r="G22" s="2">
        <v>933982.575592065</v>
      </c>
      <c r="H22" s="4">
        <f>G22/G20</f>
        <v>0.15048630374659461</v>
      </c>
      <c r="I22">
        <v>109159</v>
      </c>
      <c r="J22" s="4">
        <f>I22/I20</f>
        <v>0.31572295028388137</v>
      </c>
      <c r="K22" s="2">
        <v>604743.02778333996</v>
      </c>
    </row>
    <row r="23" spans="2:11">
      <c r="F23" t="s">
        <v>24</v>
      </c>
      <c r="G23" s="2">
        <f>G20-G22</f>
        <v>5272446.530174315</v>
      </c>
      <c r="H23" s="4">
        <f>1-H22</f>
        <v>0.84951369625340534</v>
      </c>
      <c r="I23">
        <f>I20-I22</f>
        <v>236584</v>
      </c>
      <c r="J23" s="4">
        <f>1-J22</f>
        <v>0.68427704971611858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1262109.3665655011</v>
      </c>
      <c r="H26" s="4">
        <f>G26/G5</f>
        <v>0.13039040268566082</v>
      </c>
      <c r="I26">
        <v>53800</v>
      </c>
      <c r="J26" s="4">
        <f>I26/I5</f>
        <v>0.1137834476807634</v>
      </c>
      <c r="K26" s="2">
        <v>1515229.144086174</v>
      </c>
    </row>
    <row r="27" spans="2:11">
      <c r="E27" s="6" t="s">
        <v>27</v>
      </c>
      <c r="F27" s="6"/>
      <c r="G27" s="2">
        <v>8315655.6664343057</v>
      </c>
      <c r="H27" s="4">
        <f>G27/G5</f>
        <v>0.85910280017353324</v>
      </c>
      <c r="I27">
        <v>415807</v>
      </c>
      <c r="J27" s="4">
        <f>I27/I5</f>
        <v>0.8794043499961931</v>
      </c>
      <c r="K27" s="2">
        <v>5989696.1042022621</v>
      </c>
    </row>
    <row r="28" spans="2:11">
      <c r="E28" s="6" t="s">
        <v>28</v>
      </c>
      <c r="F28" s="6"/>
      <c r="G28" s="2">
        <v>9621.1441228200001</v>
      </c>
      <c r="H28" s="4">
        <f>G28/G5</f>
        <v>9.9397476138306782E-4</v>
      </c>
      <c r="I28">
        <v>223</v>
      </c>
      <c r="J28" s="4">
        <f>I28/I5</f>
        <v>4.7163027570279258E-4</v>
      </c>
      <c r="K28" s="2">
        <v>69.713085565</v>
      </c>
    </row>
    <row r="29" spans="2:11">
      <c r="E29" s="6" t="s">
        <v>29</v>
      </c>
      <c r="F29" s="6"/>
      <c r="G29" s="2">
        <v>43746.454731491998</v>
      </c>
      <c r="H29" s="4">
        <f>G29/G5</f>
        <v>4.5195115412474361E-3</v>
      </c>
      <c r="I29">
        <v>818</v>
      </c>
      <c r="J29" s="4">
        <f>I29/I5</f>
        <v>1.7300159889008266E-3</v>
      </c>
      <c r="K29" s="2">
        <v>327.623716618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UK'!$G$7</f>
        <v>9982995.6548791714</v>
      </c>
    </row>
    <row r="3" spans="1:2">
      <c r="A3" t="s">
        <v>32</v>
      </c>
      <c r="B3">
        <f>'NEWT - UK'!$G$8</f>
        <v>228522.03995166905</v>
      </c>
    </row>
    <row r="4" spans="1:2">
      <c r="A4" t="s">
        <v>33</v>
      </c>
      <c r="B4">
        <f>'NEWT - UK'!$G$9</f>
        <v>427049.10857776401</v>
      </c>
    </row>
    <row r="5" spans="1:2">
      <c r="A5" t="s">
        <v>34</v>
      </c>
      <c r="B5">
        <f>'NEWT - UK'!$G$10</f>
        <v>290.96225694600002</v>
      </c>
    </row>
    <row r="14" spans="1:2">
      <c r="A14" t="s">
        <v>35</v>
      </c>
    </row>
    <row r="15" spans="1:2">
      <c r="A15" t="s">
        <v>31</v>
      </c>
      <c r="B15">
        <f>'NEWT - UK'!$I$7</f>
        <v>331102</v>
      </c>
    </row>
    <row r="16" spans="1:2">
      <c r="A16" t="s">
        <v>32</v>
      </c>
      <c r="B16">
        <f>'NEWT - UK'!$I$8</f>
        <v>8830</v>
      </c>
    </row>
    <row r="17" spans="1:2">
      <c r="A17" t="s">
        <v>33</v>
      </c>
      <c r="B17">
        <f>'NEWT - UK'!$I$9</f>
        <v>727850</v>
      </c>
    </row>
    <row r="18" spans="1:2">
      <c r="A18" t="s">
        <v>34</v>
      </c>
      <c r="B18">
        <f>'NEWT - UK'!$I$10</f>
        <v>45</v>
      </c>
    </row>
    <row r="26" spans="1:2">
      <c r="A26" t="s">
        <v>18</v>
      </c>
    </row>
    <row r="27" spans="1:2">
      <c r="A27" t="s">
        <v>36</v>
      </c>
      <c r="B27">
        <f>'NEWT - UK'!$G$18</f>
        <v>1026140.262213088</v>
      </c>
    </row>
    <row r="28" spans="1:2">
      <c r="A28" t="s">
        <v>37</v>
      </c>
      <c r="B28">
        <f>'NEWT - UK'!$G$19</f>
        <v>2891697.753681439</v>
      </c>
    </row>
    <row r="29" spans="1:2">
      <c r="A29" t="s">
        <v>38</v>
      </c>
      <c r="B29">
        <f>'NEWT - UK'!$G$22</f>
        <v>450827.79041587602</v>
      </c>
    </row>
    <row r="30" spans="1:2">
      <c r="A30" t="s">
        <v>39</v>
      </c>
      <c r="B30">
        <f>'NEWT - UK'!$G$23</f>
        <v>5842851.8885204373</v>
      </c>
    </row>
    <row r="39" spans="1:2">
      <c r="A39" t="s">
        <v>40</v>
      </c>
    </row>
    <row r="40" spans="1:2">
      <c r="A40" t="s">
        <v>41</v>
      </c>
      <c r="B40">
        <f>'NEWT - UK'!$G$26</f>
        <v>1681948.3837547761</v>
      </c>
    </row>
    <row r="41" spans="1:2">
      <c r="A41" t="s">
        <v>42</v>
      </c>
      <c r="B41">
        <f>'NEWT - UK'!$G$27</f>
        <v>8528687.0552481767</v>
      </c>
    </row>
    <row r="42" spans="1:2">
      <c r="A42" t="s">
        <v>43</v>
      </c>
      <c r="B42">
        <f>'NEWT - UK'!$G$28</f>
        <v>0</v>
      </c>
    </row>
    <row r="43" spans="1:2">
      <c r="A43" t="s">
        <v>44</v>
      </c>
      <c r="B43">
        <f>'NEWT - UK'!$G$29</f>
        <v>882.255827888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2023-11-10T11:12:19Z</dcterms:created>
  <dcterms:modified xsi:type="dcterms:W3CDTF">2023-11-10T11:12:19Z</dcterms:modified>
</cp:coreProperties>
</file>