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CC8C2A6-B285-4486-9067-A011BE61556A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H8" i="2"/>
  <c r="G8" i="2"/>
  <c r="J7" i="2"/>
  <c r="J8" i="2" s="1"/>
  <c r="H7" i="2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<sst xmlns="http://schemas.openxmlformats.org/spreadsheetml/2006/main" count="83" uniqueCount="46">
  <si>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February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</si>
  <si>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</si>
  <si>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</si>
  <si>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</si>
  <si>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</si>
  <si>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</si>
  <si>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</si>
  <si>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</si>
  <si>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</si>
  <si>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</si>
  <si>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</si>
  <si>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</si>
  <si>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</si>
  <si>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</si>
  <si>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</si>
  <si>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</si>
  <si>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</si>
  <si>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</si>
  <si>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</si>
  <si>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</si>
  <si>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</si>
  <si>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</si>
  <si>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</si>
  <si>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</si>
  <si>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</si>
  <si>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</si>
  <si>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</si>
  <si>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</si>
  <si>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</si>
  <si>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</si>
  <si>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</si>
  <si>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</si>
  <si>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</si>
  <si>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</si>
  <si>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</si>
  <si>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</si>
  <si>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</si>
  <si>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</si>
  <si>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</si>
  <si>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</si>
  <si>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</si>
  <si>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</si>
  <si>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</si>
  <si>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</si>
  <si>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</si>
  <si>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03 February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</si>
</sst>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dLbl>
              <c:idx val="3"/>
              <c:layout>
                <c:manualLayout>
                  <c:x val="2.1146567205415114E-2"/>
                  <c:y val="2.66018372703412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6E-4C24-8C44-873A1CFF3DF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9283326.88160556</c:v>
                </c:pt>
                <c:pt idx="1">
                  <c:v>321171.21847285144</c:v>
                </c:pt>
                <c:pt idx="2">
                  <c:v>410974.84168418503</c:v>
                </c:pt>
                <c:pt idx="3">
                  <c:v>109.073007473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6E-4C24-8C44-873A1CFF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304047</c:v>
                </c:pt>
                <c:pt idx="1">
                  <c:v>11303</c:v>
                </c:pt>
                <c:pt idx="2">
                  <c:v>670772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22-4C67-8B78-29A8464FD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1132366.6800608351</c:v>
                </c:pt>
                <c:pt idx="1">
                  <c:v>2650498.2648324249</c:v>
                </c:pt>
                <c:pt idx="2">
                  <c:v>475587.841703463</c:v>
                </c:pt>
                <c:pt idx="3">
                  <c:v>5346045.3134816894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35-4E21-97F3-A6F609DB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1894299.8816941669</c:v>
                </c:pt>
                <c:pt idx="1">
                  <c:v>7682552.8420573613</c:v>
                </c:pt>
                <c:pt idx="2">
                  <c:v>3793.7868620059999</c:v>
                </c:pt>
                <c:pt idx="3">
                  <c:v>23851.589464879002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F6-4460-9520-024FF6C5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10015582.014770072</v>
      </c>
      <c r="H4" s="5"/>
      <c r="I4" s="1">
        <v>986137</v>
      </c>
      <c r="J4" s="5"/>
      <c r="K4" s="3">
        <v>2849307.3892556471</v>
      </c>
    </row>
    <row r="5" spans="1:11" x14ac:dyDescent="0.3">
      <c r="E5" s="6" t="s">
        <v>7</v>
      </c>
      <c r="F5" s="6"/>
      <c r="G5" s="2">
        <v>9604498.1000784114</v>
      </c>
      <c r="H5" s="4">
        <f>G5/G4</f>
        <v>0.95895556403158289</v>
      </c>
      <c r="I5">
        <v>315350</v>
      </c>
      <c r="J5" s="4">
        <f>I5/I4</f>
        <v>0.31978315386198874</v>
      </c>
      <c r="K5" s="2">
        <v>2551463.4387410339</v>
      </c>
    </row>
    <row r="6" spans="1:11" x14ac:dyDescent="0.3">
      <c r="F6" t="s">
        <v>8</v>
      </c>
    </row>
    <row r="7" spans="1:11" x14ac:dyDescent="0.3">
      <c r="F7" t="s">
        <v>9</v>
      </c>
      <c r="G7" s="2">
        <v>9283326.88160556</v>
      </c>
      <c r="H7" s="4">
        <f>G7/G5</f>
        <v>0.9665603329683381</v>
      </c>
      <c r="I7">
        <v>304047</v>
      </c>
      <c r="J7" s="4">
        <f>I7/I5</f>
        <v>0.96415728555573177</v>
      </c>
      <c r="K7" s="2">
        <v>2533737.3914025892</v>
      </c>
    </row>
    <row r="8" spans="1:11" x14ac:dyDescent="0.3">
      <c r="F8" t="s">
        <v>10</v>
      </c>
      <c r="G8" s="2">
        <f>G5-G7</f>
        <v>321171.21847285144</v>
      </c>
      <c r="H8" s="4">
        <f>1-H7</f>
        <v>3.3439667031661902E-2</v>
      </c>
      <c r="I8">
        <f>I5-I7</f>
        <v>11303</v>
      </c>
      <c r="J8" s="4">
        <f>1-J7</f>
        <v>3.5842714444268231E-2</v>
      </c>
      <c r="K8" s="2">
        <f>K5-K7</f>
        <v>17726.04733844474</v>
      </c>
    </row>
    <row r="9" spans="1:11" x14ac:dyDescent="0.3">
      <c r="E9" s="6" t="s">
        <v>11</v>
      </c>
      <c r="F9" s="6"/>
      <c r="G9" s="2">
        <v>410974.84168418503</v>
      </c>
      <c r="H9" s="4">
        <f>1-H5-H10</f>
        <v>4.1033545637000311E-2</v>
      </c>
      <c r="I9">
        <v>670772</v>
      </c>
      <c r="J9" s="4">
        <f>1-J5-J10</f>
        <v>0.68020163526974442</v>
      </c>
      <c r="K9" s="2">
        <v>297800.18323821301</v>
      </c>
    </row>
    <row r="10" spans="1:11" x14ac:dyDescent="0.3">
      <c r="E10" s="6" t="s">
        <v>12</v>
      </c>
      <c r="F10" s="6"/>
      <c r="G10" s="2">
        <v>109.073007473</v>
      </c>
      <c r="H10" s="4">
        <f>G10/G4</f>
        <v>1.0890331416801243E-5</v>
      </c>
      <c r="I10">
        <v>15</v>
      </c>
      <c r="J10" s="4">
        <f>I10/I4</f>
        <v>1.5210868266782405E-5</v>
      </c>
      <c r="K10" s="2">
        <v>43.7672764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2684310.3354220958</v>
      </c>
      <c r="H13" s="5">
        <f>G13/G5</f>
        <v>0.27948470679588983</v>
      </c>
      <c r="I13" s="1">
        <f>I14+I15</f>
        <v>94493</v>
      </c>
      <c r="J13" s="5">
        <f>I13/I5</f>
        <v>0.29964483906770256</v>
      </c>
      <c r="K13" s="3">
        <f>K14+K15</f>
        <v>26603.048761218</v>
      </c>
    </row>
    <row r="14" spans="1:11" x14ac:dyDescent="0.3">
      <c r="E14" s="6" t="s">
        <v>15</v>
      </c>
      <c r="F14" s="6"/>
      <c r="G14" s="2">
        <v>2566086.2816273458</v>
      </c>
      <c r="H14" s="4">
        <f>G14/G7</f>
        <v>0.27641882208326796</v>
      </c>
      <c r="I14">
        <v>88498</v>
      </c>
      <c r="J14" s="4">
        <f>I14/I7</f>
        <v>0.29106684163961494</v>
      </c>
      <c r="K14" s="2">
        <v>26183.428214688</v>
      </c>
    </row>
    <row r="15" spans="1:11" x14ac:dyDescent="0.3">
      <c r="E15" s="6" t="s">
        <v>16</v>
      </c>
      <c r="F15" s="6"/>
      <c r="G15" s="2">
        <v>118224.05379475</v>
      </c>
      <c r="H15" s="4">
        <f>G15/G8</f>
        <v>0.36810289028044851</v>
      </c>
      <c r="I15">
        <v>5995</v>
      </c>
      <c r="J15" s="4">
        <f>I15/I8</f>
        <v>0.5303901619039193</v>
      </c>
      <c r="K15" s="2">
        <v>419.62054653000001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1132366.6800608351</v>
      </c>
      <c r="H18" s="4">
        <f>G18/G5</f>
        <v>0.11789962039261483</v>
      </c>
      <c r="I18">
        <v>37345</v>
      </c>
      <c r="J18" s="4">
        <f>I18/I5</f>
        <v>0.11842397336293008</v>
      </c>
      <c r="K18" s="2">
        <v>1581974.071457511</v>
      </c>
    </row>
    <row r="19" spans="2:11" x14ac:dyDescent="0.3">
      <c r="E19" s="6" t="s">
        <v>20</v>
      </c>
      <c r="F19" s="6"/>
      <c r="G19" s="2">
        <v>2650498.2648324249</v>
      </c>
      <c r="H19" s="4">
        <f>G19/G5</f>
        <v>0.27596426561954196</v>
      </c>
      <c r="I19">
        <v>97876</v>
      </c>
      <c r="J19" s="4">
        <f>I19/I5</f>
        <v>0.31037260187093707</v>
      </c>
      <c r="K19" s="2">
        <v>34010.681500482999</v>
      </c>
    </row>
    <row r="20" spans="2:11" x14ac:dyDescent="0.3">
      <c r="E20" s="6" t="s">
        <v>21</v>
      </c>
      <c r="F20" s="6"/>
      <c r="G20" s="2">
        <v>5821633.1551851528</v>
      </c>
      <c r="H20" s="4">
        <f>1-H18-H19</f>
        <v>0.60613611398784317</v>
      </c>
      <c r="I20">
        <v>180129</v>
      </c>
      <c r="J20" s="4">
        <f>1-J18-J19</f>
        <v>0.57120342476613284</v>
      </c>
      <c r="K20" s="2">
        <v>935478.68578304001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475587.841703463</v>
      </c>
      <c r="H22" s="4">
        <f>G22/G20</f>
        <v>8.169320000520322E-2</v>
      </c>
      <c r="I22">
        <v>24924</v>
      </c>
      <c r="J22" s="4">
        <f>I22/I20</f>
        <v>0.13836750328930933</v>
      </c>
      <c r="K22" s="2">
        <v>5271.5200846449998</v>
      </c>
    </row>
    <row r="23" spans="2:11" x14ac:dyDescent="0.3">
      <c r="F23" t="s">
        <v>24</v>
      </c>
      <c r="G23" s="2">
        <f>G20-G22</f>
        <v>5346045.3134816894</v>
      </c>
      <c r="H23" s="4">
        <f>1-H22</f>
        <v>0.91830679999479681</v>
      </c>
      <c r="I23">
        <f>I20-I22</f>
        <v>155205</v>
      </c>
      <c r="J23" s="4">
        <f>1-J22</f>
        <v>0.86163249671069064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1894299.8816941669</v>
      </c>
      <c r="H26" s="4">
        <f>G26/G5</f>
        <v>0.19723049158380299</v>
      </c>
      <c r="I26">
        <v>58275</v>
      </c>
      <c r="J26" s="4">
        <f>I26/I5</f>
        <v>0.18479467258601553</v>
      </c>
      <c r="K26" s="2">
        <v>1581350.215527676</v>
      </c>
    </row>
    <row r="27" spans="2:11" x14ac:dyDescent="0.3">
      <c r="E27" s="6" t="s">
        <v>27</v>
      </c>
      <c r="F27" s="6"/>
      <c r="G27" s="2">
        <v>7682552.8420573613</v>
      </c>
      <c r="H27" s="4">
        <f>G27/G5</f>
        <v>0.79989113038552639</v>
      </c>
      <c r="I27">
        <v>255928</v>
      </c>
      <c r="J27" s="4">
        <f>I27/I5</f>
        <v>0.81156809893768833</v>
      </c>
      <c r="K27" s="2">
        <v>970113.22321335797</v>
      </c>
    </row>
    <row r="28" spans="2:11" x14ac:dyDescent="0.3">
      <c r="E28" s="6" t="s">
        <v>28</v>
      </c>
      <c r="F28" s="6"/>
      <c r="G28" s="2">
        <v>3793.7868620059999</v>
      </c>
      <c r="H28" s="4">
        <f>G28/G5</f>
        <v>3.9500105288948177E-4</v>
      </c>
      <c r="I28">
        <v>98</v>
      </c>
      <c r="J28" s="4">
        <f>I28/I5</f>
        <v>3.1076581576026637E-4</v>
      </c>
      <c r="K28" s="2">
        <v>0</v>
      </c>
    </row>
    <row r="29" spans="2:11" x14ac:dyDescent="0.3">
      <c r="E29" s="6" t="s">
        <v>29</v>
      </c>
      <c r="F29" s="6"/>
      <c r="G29" s="2">
        <v>23851.589464879002</v>
      </c>
      <c r="H29" s="4">
        <f>G29/G5</f>
        <v>2.4833769777813041E-3</v>
      </c>
      <c r="I29">
        <v>1049</v>
      </c>
      <c r="J29" s="4">
        <f>I29/I5</f>
        <v>3.3264626605359125E-3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11594702.02462084</v>
      </c>
      <c r="H4" s="5"/>
      <c r="I4" s="1">
        <v>4792438</v>
      </c>
      <c r="J4" s="5"/>
      <c r="K4" s="3">
        <v>395139331.76291406</v>
      </c>
    </row>
    <row r="5" spans="1:11" x14ac:dyDescent="0.3">
      <c r="E5" s="6" t="s">
        <v>7</v>
      </c>
      <c r="F5" s="6"/>
      <c r="G5" s="2">
        <v>9423091.4468383808</v>
      </c>
      <c r="H5" s="4">
        <f>G5/G4</f>
        <v>0.81270665057444857</v>
      </c>
      <c r="I5">
        <v>454901</v>
      </c>
      <c r="J5" s="4">
        <f>I5/I4</f>
        <v>9.4920581132192011E-2</v>
      </c>
      <c r="K5" s="2">
        <v>11319160.869912541</v>
      </c>
    </row>
    <row r="6" spans="1:11" x14ac:dyDescent="0.3">
      <c r="F6" t="s">
        <v>8</v>
      </c>
    </row>
    <row r="7" spans="1:11" x14ac:dyDescent="0.3">
      <c r="F7" t="s">
        <v>9</v>
      </c>
      <c r="G7" s="2">
        <v>9002689.4134777933</v>
      </c>
      <c r="H7" s="4">
        <f>G7/G5</f>
        <v>0.95538597542724257</v>
      </c>
      <c r="I7">
        <v>438137</v>
      </c>
      <c r="J7" s="4">
        <f>I7/I5</f>
        <v>0.96314802561436441</v>
      </c>
      <c r="K7" s="2">
        <v>11120984.016299242</v>
      </c>
    </row>
    <row r="8" spans="1:11" x14ac:dyDescent="0.3">
      <c r="F8" t="s">
        <v>10</v>
      </c>
      <c r="G8" s="2">
        <f>G5-G7</f>
        <v>420402.03336058743</v>
      </c>
      <c r="H8" s="4">
        <f>1-H7</f>
        <v>4.4614024572757427E-2</v>
      </c>
      <c r="I8">
        <f>I5-I7</f>
        <v>16764</v>
      </c>
      <c r="J8" s="4">
        <f>1-J7</f>
        <v>3.6851974385635589E-2</v>
      </c>
      <c r="K8" s="2">
        <f>K5-K7</f>
        <v>198176.85361329839</v>
      </c>
    </row>
    <row r="9" spans="1:11" x14ac:dyDescent="0.3">
      <c r="E9" s="6" t="s">
        <v>11</v>
      </c>
      <c r="F9" s="6"/>
      <c r="G9" s="2">
        <v>1930714.9495253151</v>
      </c>
      <c r="H9" s="4">
        <f>1-H5-H10</f>
        <v>0.16651699590257052</v>
      </c>
      <c r="I9">
        <v>4317374</v>
      </c>
      <c r="J9" s="4">
        <f>1-J5-J10</f>
        <v>0.90087216569103234</v>
      </c>
      <c r="K9" s="2">
        <v>379893022.31863016</v>
      </c>
    </row>
    <row r="10" spans="1:11" x14ac:dyDescent="0.3">
      <c r="E10" s="6" t="s">
        <v>12</v>
      </c>
      <c r="F10" s="6"/>
      <c r="G10" s="2">
        <v>240895.628257145</v>
      </c>
      <c r="H10" s="4">
        <f>G10/G4</f>
        <v>2.0776353522980903E-2</v>
      </c>
      <c r="I10">
        <v>20163</v>
      </c>
      <c r="J10" s="4">
        <f>I10/I4</f>
        <v>4.2072531767755788E-3</v>
      </c>
      <c r="K10" s="2">
        <v>3927148.5743713621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1661521.7582207141</v>
      </c>
      <c r="H13" s="5">
        <f>G13/G5</f>
        <v>0.17632448624683408</v>
      </c>
      <c r="I13" s="1">
        <f>I14+I15</f>
        <v>51392</v>
      </c>
      <c r="J13" s="5">
        <f>I13/I5</f>
        <v>0.11297403171239456</v>
      </c>
      <c r="K13" s="3">
        <f>K14+K15</f>
        <v>1688332.047188896</v>
      </c>
    </row>
    <row r="14" spans="1:11" x14ac:dyDescent="0.3">
      <c r="E14" s="6" t="s">
        <v>15</v>
      </c>
      <c r="F14" s="6"/>
      <c r="G14" s="2">
        <v>1580424.9533424941</v>
      </c>
      <c r="H14" s="4">
        <f>G14/G7</f>
        <v>0.17555031399577811</v>
      </c>
      <c r="I14">
        <v>47505</v>
      </c>
      <c r="J14" s="4">
        <f>I14/I7</f>
        <v>0.1084249903568975</v>
      </c>
      <c r="K14" s="2">
        <v>1688029.5641523381</v>
      </c>
    </row>
    <row r="15" spans="1:11" x14ac:dyDescent="0.3">
      <c r="E15" s="6" t="s">
        <v>16</v>
      </c>
      <c r="F15" s="6"/>
      <c r="G15" s="2">
        <v>81096.804878220006</v>
      </c>
      <c r="H15" s="4">
        <f>G15/G8</f>
        <v>0.19290297963107522</v>
      </c>
      <c r="I15">
        <v>3887</v>
      </c>
      <c r="J15" s="4">
        <f>I15/I8</f>
        <v>0.23186590312574565</v>
      </c>
      <c r="K15" s="2">
        <v>302.48303655799998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826708.53651630599</v>
      </c>
      <c r="H18" s="4">
        <f>G18/G5</f>
        <v>8.7732199266057409E-2</v>
      </c>
      <c r="I18">
        <v>27633</v>
      </c>
      <c r="J18" s="4">
        <f>I18/I5</f>
        <v>6.0745085194360969E-2</v>
      </c>
      <c r="K18" s="2">
        <v>1542967.5529336981</v>
      </c>
    </row>
    <row r="19" spans="2:11" x14ac:dyDescent="0.3">
      <c r="E19" s="6" t="s">
        <v>20</v>
      </c>
      <c r="F19" s="6"/>
      <c r="G19" s="2">
        <v>2286716.780225514</v>
      </c>
      <c r="H19" s="4">
        <f>G19/G5</f>
        <v>0.24267161081120031</v>
      </c>
      <c r="I19">
        <v>97802</v>
      </c>
      <c r="J19" s="4">
        <f>I19/I5</f>
        <v>0.21499622994893394</v>
      </c>
      <c r="K19" s="2">
        <v>1862201.90457634</v>
      </c>
    </row>
    <row r="20" spans="2:11" x14ac:dyDescent="0.3">
      <c r="E20" s="6" t="s">
        <v>21</v>
      </c>
      <c r="F20" s="6"/>
      <c r="G20" s="2">
        <v>6296865.8376810504</v>
      </c>
      <c r="H20" s="4">
        <f>1-H18-H19</f>
        <v>0.66959618992274228</v>
      </c>
      <c r="I20">
        <v>328509</v>
      </c>
      <c r="J20" s="4">
        <f>1-J18-J19</f>
        <v>0.72425868485670508</v>
      </c>
      <c r="K20" s="2">
        <v>7316738.2853884473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868405.29989974003</v>
      </c>
      <c r="H22" s="4">
        <f>G22/G20</f>
        <v>0.13791071975888691</v>
      </c>
      <c r="I22">
        <v>87647</v>
      </c>
      <c r="J22" s="4">
        <f>I22/I20</f>
        <v>0.26680243159243733</v>
      </c>
      <c r="K22" s="2">
        <v>706667.602690798</v>
      </c>
    </row>
    <row r="23" spans="2:11" x14ac:dyDescent="0.3">
      <c r="F23" t="s">
        <v>24</v>
      </c>
      <c r="G23" s="2">
        <f>G20-G22</f>
        <v>5428460.5377813103</v>
      </c>
      <c r="H23" s="4">
        <f>1-H22</f>
        <v>0.86208928024111309</v>
      </c>
      <c r="I23">
        <f>I20-I22</f>
        <v>240862</v>
      </c>
      <c r="J23" s="4">
        <f>1-J22</f>
        <v>0.73319756840756267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1510207.537512538</v>
      </c>
      <c r="H26" s="4">
        <f>G26/G5</f>
        <v>0.16026667532970193</v>
      </c>
      <c r="I26">
        <v>58355</v>
      </c>
      <c r="J26" s="4">
        <f>I26/I5</f>
        <v>0.12828065886863296</v>
      </c>
      <c r="K26" s="2">
        <v>974357.807709018</v>
      </c>
    </row>
    <row r="27" spans="2:11" x14ac:dyDescent="0.3">
      <c r="E27" s="6" t="s">
        <v>27</v>
      </c>
      <c r="F27" s="6"/>
      <c r="G27" s="2">
        <v>7879186.6551368851</v>
      </c>
      <c r="H27" s="4">
        <f>G27/G5</f>
        <v>0.83615729504360226</v>
      </c>
      <c r="I27">
        <v>395115</v>
      </c>
      <c r="J27" s="4">
        <f>I27/I5</f>
        <v>0.86857360172872777</v>
      </c>
      <c r="K27" s="2">
        <v>10267614.015524695</v>
      </c>
    </row>
    <row r="28" spans="2:11" x14ac:dyDescent="0.3">
      <c r="E28" s="6" t="s">
        <v>28</v>
      </c>
      <c r="F28" s="6"/>
      <c r="G28" s="2">
        <v>6126.0398046939999</v>
      </c>
      <c r="H28" s="4">
        <f>G28/G5</f>
        <v>6.5010934460891796E-4</v>
      </c>
      <c r="I28">
        <v>171</v>
      </c>
      <c r="J28" s="4">
        <f>I28/I5</f>
        <v>3.7590596635311857E-4</v>
      </c>
      <c r="K28" s="2">
        <v>77059.497321912</v>
      </c>
    </row>
    <row r="29" spans="2:11" x14ac:dyDescent="0.3">
      <c r="E29" s="6" t="s">
        <v>29</v>
      </c>
      <c r="F29" s="6"/>
      <c r="G29" s="2">
        <v>27571.214384261999</v>
      </c>
      <c r="H29" s="4">
        <f>G29/G5</f>
        <v>2.9259202820866867E-3</v>
      </c>
      <c r="I29">
        <v>1260</v>
      </c>
      <c r="J29" s="4">
        <f>I29/I5</f>
        <v>2.7698334362861372E-3</v>
      </c>
      <c r="K29" s="2">
        <v>129.54935691599999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V11" sqref="V11"/>
    </sheetView>
  </sheetViews>
  <sheetFormatPr defaultRowHeight="30" customHeight="1" x14ac:dyDescent="0.3"/>
  <cols>
    <col min="5" max="5" width="33.77734375" customWidth="1"/>
  </cols>
  <sheetData>
    <row r="1" spans="1:5" ht="58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9283326.88160556</v>
      </c>
    </row>
    <row r="4" spans="1:5" x14ac:dyDescent="0.3">
      <c r="A4" t="s">
        <v>32</v>
      </c>
      <c r="B4">
        <f>'NEWT - UK'!$G$8</f>
        <v>321171.21847285144</v>
      </c>
    </row>
    <row r="5" spans="1:5" x14ac:dyDescent="0.3">
      <c r="A5" t="s">
        <v>33</v>
      </c>
      <c r="B5">
        <f>'NEWT - UK'!$G$9</f>
        <v>410974.84168418503</v>
      </c>
    </row>
    <row r="6" spans="1:5" x14ac:dyDescent="0.3">
      <c r="A6" t="s">
        <v>34</v>
      </c>
      <c r="B6">
        <f>'NEWT - UK'!$G$10</f>
        <v>109.073007473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304047</v>
      </c>
    </row>
    <row r="17" spans="1:2" x14ac:dyDescent="0.3">
      <c r="A17" t="s">
        <v>32</v>
      </c>
      <c r="B17">
        <f>'NEWT - UK'!$I$8</f>
        <v>11303</v>
      </c>
    </row>
    <row r="18" spans="1:2" x14ac:dyDescent="0.3">
      <c r="A18" t="s">
        <v>33</v>
      </c>
      <c r="B18">
        <f>'NEWT - UK'!$I$9</f>
        <v>670772</v>
      </c>
    </row>
    <row r="19" spans="1:2" x14ac:dyDescent="0.3">
      <c r="A19" t="s">
        <v>34</v>
      </c>
      <c r="B19">
        <f>'NEWT - UK'!$I$10</f>
        <v>15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1132366.6800608351</v>
      </c>
    </row>
    <row r="29" spans="1:2" x14ac:dyDescent="0.3">
      <c r="A29" t="s">
        <v>37</v>
      </c>
      <c r="B29">
        <f>'NEWT - UK'!$G$19</f>
        <v>2650498.2648324249</v>
      </c>
    </row>
    <row r="30" spans="1:2" x14ac:dyDescent="0.3">
      <c r="A30" t="s">
        <v>38</v>
      </c>
      <c r="B30">
        <f>'NEWT - UK'!$G$22</f>
        <v>475587.841703463</v>
      </c>
    </row>
    <row r="31" spans="1:2" x14ac:dyDescent="0.3">
      <c r="A31" t="s">
        <v>39</v>
      </c>
      <c r="B31">
        <f>'NEWT - UK'!$G$23</f>
        <v>5346045.3134816894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1894299.8816941669</v>
      </c>
    </row>
    <row r="42" spans="1:2" x14ac:dyDescent="0.3">
      <c r="A42" t="s">
        <v>42</v>
      </c>
      <c r="B42">
        <f>'NEWT - UK'!$G$27</f>
        <v>7682552.8420573613</v>
      </c>
    </row>
    <row r="43" spans="1:2" x14ac:dyDescent="0.3">
      <c r="A43" t="s">
        <v>43</v>
      </c>
      <c r="B43">
        <f>'NEWT - UK'!$G$28</f>
        <v>3793.7868620059999</v>
      </c>
    </row>
    <row r="44" spans="1:2" x14ac:dyDescent="0.3">
      <c r="A44" t="s">
        <v>44</v>
      </c>
      <c r="B44">
        <f>'NEWT - UK'!$G$29</f>
        <v>23851.589464879002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2023-02-07T13:27:14Z</dcterms:created>
  <dcterms:modified xsi:type="dcterms:W3CDTF">2023-02-07T13:27:14Z</dcterms:modified>
</cp:coreProperties>
</file>