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5F261C6-6255-4A99-8586-1826FD927C9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H13" i="5"/>
  <c r="G13" i="5"/>
  <c r="J10" i="5"/>
  <c r="H10" i="5"/>
  <c r="J9" i="5"/>
  <c r="K8" i="5"/>
  <c r="J8" i="5"/>
  <c r="I8" i="5"/>
  <c r="J15" i="5" s="1"/>
  <c r="G8" i="5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H20" i="2" s="1"/>
  <c r="J18" i="2"/>
  <c r="J20" i="2" s="1"/>
  <c r="H18" i="2"/>
  <c r="H15" i="2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G8" i="2"/>
  <c r="B3" i="3" s="1"/>
  <c r="J7" i="2"/>
  <c r="H7" i="2"/>
  <c r="H8" i="2" s="1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<sst xmlns="http://schemas.openxmlformats.org/spreadsheetml/2006/main" count="82" uniqueCount="45">
  <si>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29 March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</si>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</sst>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9580652.2468134556</c:v>
                </c:pt>
                <c:pt idx="1">
                  <c:v>275205.20433054119</c:v>
                </c:pt>
                <c:pt idx="2">
                  <c:v>465809.211323047</c:v>
                </c:pt>
                <c:pt idx="3">
                  <c:v>150.950553558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31-4E1B-9A40-F26C9E162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305399</c:v>
                </c:pt>
                <c:pt idx="1">
                  <c:v>8458</c:v>
                </c:pt>
                <c:pt idx="2">
                  <c:v>830014</c:v>
                </c:pt>
                <c:pt idx="3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7F-4903-AEEA-B8B6A1E37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980657.73126604396</c:v>
                </c:pt>
                <c:pt idx="1">
                  <c:v>3095583.8574043321</c:v>
                </c:pt>
                <c:pt idx="2">
                  <c:v>92243.102489969999</c:v>
                </c:pt>
                <c:pt idx="3">
                  <c:v>5687372.7599836495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E32-408A-B395-B79AA0950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1645138.334403909</c:v>
                </c:pt>
                <c:pt idx="1">
                  <c:v>8206324.4043676704</c:v>
                </c:pt>
                <c:pt idx="2">
                  <c:v>0</c:v>
                </c:pt>
                <c:pt idx="3">
                  <c:v>4394.7123724160001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E45-4484-B16C-B6FD96123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10321817.613020601</v>
      </c>
      <c r="H4" s="5"/>
      <c r="I4" s="1">
        <v>1143897</v>
      </c>
      <c r="J4" s="5"/>
      <c r="K4" s="3">
        <v>2302751.4568462879</v>
      </c>
    </row>
    <row r="5" spans="1:11" x14ac:dyDescent="0.3">
      <c r="E5" s="6" t="s">
        <v>7</v>
      </c>
      <c r="F5" s="6"/>
      <c r="G5" s="2">
        <v>9855857.4511439968</v>
      </c>
      <c r="H5" s="4">
        <f>G5/G4</f>
        <v>0.95485677238776123</v>
      </c>
      <c r="I5">
        <v>313857</v>
      </c>
      <c r="J5" s="4">
        <f>I5/I4</f>
        <v>0.27437522783956947</v>
      </c>
      <c r="K5" s="2">
        <v>1931977.4951638959</v>
      </c>
    </row>
    <row r="6" spans="1:11" x14ac:dyDescent="0.3">
      <c r="F6" t="s">
        <v>8</v>
      </c>
    </row>
    <row r="7" spans="1:11" x14ac:dyDescent="0.3">
      <c r="F7" t="s">
        <v>9</v>
      </c>
      <c r="G7" s="2">
        <v>9580652.2468134556</v>
      </c>
      <c r="H7" s="4">
        <f>G7/G5</f>
        <v>0.97207699018631832</v>
      </c>
      <c r="I7">
        <v>305399</v>
      </c>
      <c r="J7" s="4">
        <f>I7/I5</f>
        <v>0.97305142150724688</v>
      </c>
      <c r="K7" s="2">
        <v>1841738.8150945129</v>
      </c>
    </row>
    <row r="8" spans="1:11" x14ac:dyDescent="0.3">
      <c r="F8" t="s">
        <v>10</v>
      </c>
      <c r="G8" s="2">
        <f>G5-G7</f>
        <v>275205.20433054119</v>
      </c>
      <c r="H8" s="4">
        <f>1-H7</f>
        <v>2.7923009813681676E-2</v>
      </c>
      <c r="I8">
        <f>I5-I7</f>
        <v>8458</v>
      </c>
      <c r="J8" s="4">
        <f>1-J7</f>
        <v>2.6948578492753117E-2</v>
      </c>
      <c r="K8" s="2">
        <f>K5-K7</f>
        <v>90238.680069383001</v>
      </c>
    </row>
    <row r="9" spans="1:11" x14ac:dyDescent="0.3">
      <c r="E9" s="6" t="s">
        <v>11</v>
      </c>
      <c r="F9" s="6"/>
      <c r="G9" s="2">
        <v>465809.211323047</v>
      </c>
      <c r="H9" s="4">
        <f>1-H5-H10</f>
        <v>4.5128603196344458E-2</v>
      </c>
      <c r="I9">
        <v>830014</v>
      </c>
      <c r="J9" s="4">
        <f>1-J5-J10</f>
        <v>0.72560204284126983</v>
      </c>
      <c r="K9" s="2">
        <v>366391.22011026402</v>
      </c>
    </row>
    <row r="10" spans="1:11" x14ac:dyDescent="0.3">
      <c r="E10" s="6" t="s">
        <v>12</v>
      </c>
      <c r="F10" s="6"/>
      <c r="G10" s="2">
        <v>150.950553558</v>
      </c>
      <c r="H10" s="4">
        <f>G10/G4</f>
        <v>1.4624415894307346E-5</v>
      </c>
      <c r="I10">
        <v>26</v>
      </c>
      <c r="J10" s="4">
        <f>I10/I4</f>
        <v>2.2729319160728633E-5</v>
      </c>
      <c r="K10" s="2">
        <v>4382.7415721280004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2716903.6230378859</v>
      </c>
      <c r="H13" s="5">
        <f>G13/G5</f>
        <v>0.27566385131945342</v>
      </c>
      <c r="I13" s="1">
        <f>I14+I15</f>
        <v>96380</v>
      </c>
      <c r="J13" s="5">
        <f>I13/I5</f>
        <v>0.30708252484411691</v>
      </c>
      <c r="K13" s="3">
        <f>K14+K15</f>
        <v>43124.857256187999</v>
      </c>
    </row>
    <row r="14" spans="1:11" x14ac:dyDescent="0.3">
      <c r="E14" s="6" t="s">
        <v>15</v>
      </c>
      <c r="F14" s="6"/>
      <c r="G14" s="2">
        <v>2707778.2416725559</v>
      </c>
      <c r="H14" s="4">
        <f>G14/G7</f>
        <v>0.28262984313757639</v>
      </c>
      <c r="I14">
        <v>95983</v>
      </c>
      <c r="J14" s="4">
        <f>I14/I7</f>
        <v>0.31428721115655256</v>
      </c>
      <c r="K14" s="2">
        <v>43124.857256187999</v>
      </c>
    </row>
    <row r="15" spans="1:11" x14ac:dyDescent="0.3">
      <c r="E15" s="6" t="s">
        <v>16</v>
      </c>
      <c r="F15" s="6"/>
      <c r="G15" s="2">
        <v>9125.3813653300003</v>
      </c>
      <c r="H15" s="4">
        <f>G15/G8</f>
        <v>3.3158462201062749E-2</v>
      </c>
      <c r="I15">
        <v>397</v>
      </c>
      <c r="J15" s="4">
        <f>I15/I8</f>
        <v>4.6937810357058407E-2</v>
      </c>
      <c r="K15" s="2">
        <v>0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980657.73126604396</v>
      </c>
      <c r="H18" s="4">
        <f>G18/G5</f>
        <v>9.9499991363229012E-2</v>
      </c>
      <c r="I18">
        <v>38452</v>
      </c>
      <c r="J18" s="4">
        <f>I18/I5</f>
        <v>0.12251439349767569</v>
      </c>
      <c r="K18" s="2">
        <v>15721.939632529</v>
      </c>
    </row>
    <row r="19" spans="2:11" x14ac:dyDescent="0.3">
      <c r="E19" s="6" t="s">
        <v>20</v>
      </c>
      <c r="F19" s="6"/>
      <c r="G19" s="2">
        <v>3095583.8574043321</v>
      </c>
      <c r="H19" s="4">
        <f>G19/G5</f>
        <v>0.31408569703339401</v>
      </c>
      <c r="I19">
        <v>97074</v>
      </c>
      <c r="J19" s="4">
        <f>I19/I5</f>
        <v>0.30929372293751611</v>
      </c>
      <c r="K19" s="2">
        <v>1475147.6182801649</v>
      </c>
    </row>
    <row r="20" spans="2:11" x14ac:dyDescent="0.3">
      <c r="E20" s="6" t="s">
        <v>21</v>
      </c>
      <c r="F20" s="6"/>
      <c r="G20" s="2">
        <v>5779615.8624736192</v>
      </c>
      <c r="H20" s="4">
        <f>1-H18-H19</f>
        <v>0.58641431160337687</v>
      </c>
      <c r="I20">
        <v>178331</v>
      </c>
      <c r="J20" s="4">
        <f>1-J18-J19</f>
        <v>0.56819188356480821</v>
      </c>
      <c r="K20" s="2">
        <v>441107.93725120201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92243.102489969999</v>
      </c>
      <c r="H22" s="4">
        <f>G22/G20</f>
        <v>1.5960074974687134E-2</v>
      </c>
      <c r="I22">
        <v>4103</v>
      </c>
      <c r="J22" s="4">
        <f>I22/I20</f>
        <v>2.3007777671857389E-2</v>
      </c>
      <c r="K22" s="2">
        <v>5680.4933362410002</v>
      </c>
    </row>
    <row r="23" spans="2:11" x14ac:dyDescent="0.3">
      <c r="F23" t="s">
        <v>24</v>
      </c>
      <c r="G23" s="2">
        <f>G20-G22</f>
        <v>5687372.7599836495</v>
      </c>
      <c r="H23" s="4">
        <f>1-H22</f>
        <v>0.9840399250253129</v>
      </c>
      <c r="I23">
        <f>I20-I22</f>
        <v>174228</v>
      </c>
      <c r="J23" s="4">
        <f>1-J22</f>
        <v>0.97699222232814265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1645138.334403909</v>
      </c>
      <c r="H26" s="4">
        <f>G26/G5</f>
        <v>0.16691985883105009</v>
      </c>
      <c r="I26">
        <v>58572</v>
      </c>
      <c r="J26" s="4">
        <f>I26/I5</f>
        <v>0.18662002121985491</v>
      </c>
      <c r="K26" s="2">
        <v>1440532.2000832721</v>
      </c>
    </row>
    <row r="27" spans="2:11" x14ac:dyDescent="0.3">
      <c r="E27" s="6" t="s">
        <v>27</v>
      </c>
      <c r="F27" s="6"/>
      <c r="G27" s="2">
        <v>8206324.4043676704</v>
      </c>
      <c r="H27" s="4">
        <f>G27/G5</f>
        <v>0.8326342426366099</v>
      </c>
      <c r="I27">
        <v>255242</v>
      </c>
      <c r="J27" s="4">
        <f>I27/I5</f>
        <v>0.81324297371095755</v>
      </c>
      <c r="K27" s="2">
        <v>491445.295080624</v>
      </c>
    </row>
    <row r="28" spans="2:11" x14ac:dyDescent="0.3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">
      <c r="E29" s="6" t="s">
        <v>29</v>
      </c>
      <c r="F29" s="6"/>
      <c r="G29" s="2">
        <v>4394.7123724160001</v>
      </c>
      <c r="H29" s="4">
        <f>G29/G5</f>
        <v>4.4589853233986188E-4</v>
      </c>
      <c r="I29">
        <v>43</v>
      </c>
      <c r="J29" s="4">
        <f>I29/I5</f>
        <v>1.3700506918755994E-4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10767048.291807817</v>
      </c>
      <c r="H4" s="5"/>
      <c r="I4" s="1">
        <v>3724775</v>
      </c>
      <c r="J4" s="5"/>
      <c r="K4" s="3">
        <v>645784700.57623506</v>
      </c>
    </row>
    <row r="5" spans="1:11" x14ac:dyDescent="0.3">
      <c r="E5" s="6" t="s">
        <v>7</v>
      </c>
      <c r="F5" s="6"/>
      <c r="G5" s="2">
        <v>8873224.0790672489</v>
      </c>
      <c r="H5" s="4">
        <f>G5/G4</f>
        <v>0.82410924875469371</v>
      </c>
      <c r="I5">
        <v>388237</v>
      </c>
      <c r="J5" s="4">
        <f>I5/I4</f>
        <v>0.10423099381841856</v>
      </c>
      <c r="K5" s="2">
        <v>9935882.5341164079</v>
      </c>
    </row>
    <row r="6" spans="1:11" x14ac:dyDescent="0.3">
      <c r="F6" t="s">
        <v>8</v>
      </c>
    </row>
    <row r="7" spans="1:11" x14ac:dyDescent="0.3">
      <c r="F7" t="s">
        <v>9</v>
      </c>
      <c r="G7" s="2">
        <v>8534422.6454217546</v>
      </c>
      <c r="H7" s="4">
        <f>G7/G5</f>
        <v>0.96181755012309922</v>
      </c>
      <c r="I7">
        <v>377357</v>
      </c>
      <c r="J7" s="4">
        <f>I7/I5</f>
        <v>0.97197588071203933</v>
      </c>
      <c r="K7" s="2">
        <v>9711901.218682928</v>
      </c>
    </row>
    <row r="8" spans="1:11" x14ac:dyDescent="0.3">
      <c r="F8" t="s">
        <v>10</v>
      </c>
      <c r="G8" s="2">
        <f>G5-G7</f>
        <v>338801.43364549428</v>
      </c>
      <c r="H8" s="4">
        <f>1-H7</f>
        <v>3.8182449876900781E-2</v>
      </c>
      <c r="I8">
        <f>I5-I7</f>
        <v>10880</v>
      </c>
      <c r="J8" s="4">
        <f>1-J7</f>
        <v>2.8024119287960669E-2</v>
      </c>
      <c r="K8" s="2">
        <f>K5-K7</f>
        <v>223981.31543347985</v>
      </c>
    </row>
    <row r="9" spans="1:11" x14ac:dyDescent="0.3">
      <c r="E9" s="6" t="s">
        <v>11</v>
      </c>
      <c r="F9" s="6"/>
      <c r="G9" s="2">
        <v>1622207.510538331</v>
      </c>
      <c r="H9" s="4">
        <f>1-H5-H10</f>
        <v>0.15066408792580585</v>
      </c>
      <c r="I9">
        <v>3314930</v>
      </c>
      <c r="J9" s="4">
        <f>1-J5-J10</f>
        <v>0.88996785040707149</v>
      </c>
      <c r="K9" s="2">
        <v>631999203.018309</v>
      </c>
    </row>
    <row r="10" spans="1:11" x14ac:dyDescent="0.3">
      <c r="E10" s="6" t="s">
        <v>12</v>
      </c>
      <c r="F10" s="6"/>
      <c r="G10" s="2">
        <v>271616.70220223803</v>
      </c>
      <c r="H10" s="4">
        <f>G10/G4</f>
        <v>2.5226663319500429E-2</v>
      </c>
      <c r="I10">
        <v>21608</v>
      </c>
      <c r="J10" s="4">
        <f>I10/I4</f>
        <v>5.80115577450987E-3</v>
      </c>
      <c r="K10" s="2">
        <v>3849615.0238096002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1811155.7618527119</v>
      </c>
      <c r="H13" s="5">
        <f>G13/G5</f>
        <v>0.20411473278640566</v>
      </c>
      <c r="I13" s="1">
        <f>I14+I15</f>
        <v>49600</v>
      </c>
      <c r="J13" s="5">
        <f>I13/I5</f>
        <v>0.12775701440099732</v>
      </c>
      <c r="K13" s="3">
        <f>K14+K15</f>
        <v>2479070.7800989458</v>
      </c>
    </row>
    <row r="14" spans="1:11" x14ac:dyDescent="0.3">
      <c r="E14" s="6" t="s">
        <v>15</v>
      </c>
      <c r="F14" s="6"/>
      <c r="G14" s="2">
        <v>1802210.307866032</v>
      </c>
      <c r="H14" s="4">
        <f>G14/G7</f>
        <v>0.2111695638641494</v>
      </c>
      <c r="I14">
        <v>49311</v>
      </c>
      <c r="J14" s="4">
        <f>I14/I7</f>
        <v>0.13067466616493134</v>
      </c>
      <c r="K14" s="2">
        <v>2479030.7728087278</v>
      </c>
    </row>
    <row r="15" spans="1:11" x14ac:dyDescent="0.3">
      <c r="E15" s="6" t="s">
        <v>16</v>
      </c>
      <c r="F15" s="6"/>
      <c r="G15" s="2">
        <v>8945.4539866800005</v>
      </c>
      <c r="H15" s="4">
        <f>G15/G8</f>
        <v>2.6403235341796394E-2</v>
      </c>
      <c r="I15">
        <v>289</v>
      </c>
      <c r="J15" s="4">
        <f>I15/I8</f>
        <v>2.6562499999999999E-2</v>
      </c>
      <c r="K15" s="2">
        <v>40.007290218000001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733184.32295510697</v>
      </c>
      <c r="H18" s="4">
        <f>G18/G5</f>
        <v>8.2628852424087448E-2</v>
      </c>
      <c r="I18">
        <v>27648</v>
      </c>
      <c r="J18" s="4">
        <f>I18/I5</f>
        <v>7.1214232543523673E-2</v>
      </c>
      <c r="K18" s="2">
        <v>1828145.602555549</v>
      </c>
    </row>
    <row r="19" spans="2:11" x14ac:dyDescent="0.3">
      <c r="E19" s="6" t="s">
        <v>20</v>
      </c>
      <c r="F19" s="6"/>
      <c r="G19" s="2">
        <v>2759132.2131046611</v>
      </c>
      <c r="H19" s="4">
        <f>G19/G5</f>
        <v>0.31095035902606222</v>
      </c>
      <c r="I19">
        <v>93579</v>
      </c>
      <c r="J19" s="4">
        <f>I19/I5</f>
        <v>0.24103575908530098</v>
      </c>
      <c r="K19" s="2">
        <v>2659958.7138570389</v>
      </c>
    </row>
    <row r="20" spans="2:11" x14ac:dyDescent="0.3">
      <c r="E20" s="6" t="s">
        <v>21</v>
      </c>
      <c r="F20" s="6"/>
      <c r="G20" s="2">
        <v>5368613.6992530217</v>
      </c>
      <c r="H20" s="4">
        <f>1-H18-H19</f>
        <v>0.60642078854985026</v>
      </c>
      <c r="I20">
        <v>266094</v>
      </c>
      <c r="J20" s="4">
        <f>1-J18-J19</f>
        <v>0.68775000837117539</v>
      </c>
      <c r="K20" s="2">
        <v>4754211.455868979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450868.82476566202</v>
      </c>
      <c r="H22" s="4">
        <f>G22/G20</f>
        <v>8.398235559924809E-2</v>
      </c>
      <c r="I22">
        <v>43663</v>
      </c>
      <c r="J22" s="4">
        <f>I22/I20</f>
        <v>0.16408863033364149</v>
      </c>
      <c r="K22" s="2">
        <v>1077748.111615791</v>
      </c>
    </row>
    <row r="23" spans="2:11" x14ac:dyDescent="0.3">
      <c r="F23" t="s">
        <v>24</v>
      </c>
      <c r="G23" s="2">
        <f>G20-G22</f>
        <v>4917744.87448736</v>
      </c>
      <c r="H23" s="4">
        <f>1-H22</f>
        <v>0.91601764440075195</v>
      </c>
      <c r="I23">
        <f>I20-I22</f>
        <v>222431</v>
      </c>
      <c r="J23" s="4">
        <f>1-J22</f>
        <v>0.83591136966635848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1262891.113545235</v>
      </c>
      <c r="H26" s="4">
        <f>G26/G5</f>
        <v>0.14232607024142568</v>
      </c>
      <c r="I26">
        <v>53428</v>
      </c>
      <c r="J26" s="4">
        <f>I26/I5</f>
        <v>0.13761697107694526</v>
      </c>
      <c r="K26" s="2">
        <v>1839240.4292129199</v>
      </c>
    </row>
    <row r="27" spans="2:11" x14ac:dyDescent="0.3">
      <c r="E27" s="6" t="s">
        <v>27</v>
      </c>
      <c r="F27" s="6"/>
      <c r="G27" s="2">
        <v>7577634.7885284489</v>
      </c>
      <c r="H27" s="4">
        <f>G27/G5</f>
        <v>0.85398889073530626</v>
      </c>
      <c r="I27">
        <v>333267</v>
      </c>
      <c r="J27" s="4">
        <f>I27/I5</f>
        <v>0.85841122819308824</v>
      </c>
      <c r="K27" s="2">
        <v>8015647.5742019638</v>
      </c>
    </row>
    <row r="28" spans="2:11" x14ac:dyDescent="0.3">
      <c r="E28" s="6" t="s">
        <v>28</v>
      </c>
      <c r="F28" s="6"/>
      <c r="G28" s="2">
        <v>4725.1509852150002</v>
      </c>
      <c r="H28" s="4">
        <f>G28/G5</f>
        <v>5.3251793746109327E-4</v>
      </c>
      <c r="I28">
        <v>114</v>
      </c>
      <c r="J28" s="4">
        <f>I28/I5</f>
        <v>2.9363507342164706E-4</v>
      </c>
      <c r="K28" s="2">
        <v>39.297384028000003</v>
      </c>
    </row>
    <row r="29" spans="2:11" x14ac:dyDescent="0.3">
      <c r="E29" s="6" t="s">
        <v>29</v>
      </c>
      <c r="F29" s="6"/>
      <c r="G29" s="2">
        <v>15563.704290475</v>
      </c>
      <c r="H29" s="4">
        <f>G29/G5</f>
        <v>1.7540078050312297E-3</v>
      </c>
      <c r="I29">
        <v>401</v>
      </c>
      <c r="J29" s="4">
        <f>I29/I5</f>
        <v>1.0328742494919341E-3</v>
      </c>
      <c r="K29" s="2">
        <v>248.46821968200001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9580652.2468134556</v>
      </c>
    </row>
    <row r="3" spans="1:2" x14ac:dyDescent="0.3">
      <c r="A3" t="s">
        <v>32</v>
      </c>
      <c r="B3">
        <f>'NEWT - UK'!$G$8</f>
        <v>275205.20433054119</v>
      </c>
    </row>
    <row r="4" spans="1:2" x14ac:dyDescent="0.3">
      <c r="A4" t="s">
        <v>33</v>
      </c>
      <c r="B4">
        <f>'NEWT - UK'!$G$9</f>
        <v>465809.211323047</v>
      </c>
    </row>
    <row r="5" spans="1:2" x14ac:dyDescent="0.3">
      <c r="A5" t="s">
        <v>34</v>
      </c>
      <c r="B5">
        <f>'NEWT - UK'!$G$10</f>
        <v>150.950553558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305399</v>
      </c>
    </row>
    <row r="16" spans="1:2" x14ac:dyDescent="0.3">
      <c r="A16" t="s">
        <v>32</v>
      </c>
      <c r="B16">
        <f>'NEWT - UK'!$I$8</f>
        <v>8458</v>
      </c>
    </row>
    <row r="17" spans="1:2" x14ac:dyDescent="0.3">
      <c r="A17" t="s">
        <v>33</v>
      </c>
      <c r="B17">
        <f>'NEWT - UK'!$I$9</f>
        <v>830014</v>
      </c>
    </row>
    <row r="18" spans="1:2" x14ac:dyDescent="0.3">
      <c r="A18" t="s">
        <v>34</v>
      </c>
      <c r="B18">
        <f>'NEWT - UK'!$I$10</f>
        <v>26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980657.73126604396</v>
      </c>
    </row>
    <row r="28" spans="1:2" x14ac:dyDescent="0.3">
      <c r="A28" t="s">
        <v>37</v>
      </c>
      <c r="B28">
        <f>'NEWT - UK'!$G$19</f>
        <v>3095583.8574043321</v>
      </c>
    </row>
    <row r="29" spans="1:2" x14ac:dyDescent="0.3">
      <c r="A29" t="s">
        <v>38</v>
      </c>
      <c r="B29">
        <f>'NEWT - UK'!$G$22</f>
        <v>92243.102489969999</v>
      </c>
    </row>
    <row r="30" spans="1:2" x14ac:dyDescent="0.3">
      <c r="A30" t="s">
        <v>39</v>
      </c>
      <c r="B30">
        <f>'NEWT - UK'!$G$23</f>
        <v>5687372.7599836495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1645138.334403909</v>
      </c>
    </row>
    <row r="41" spans="1:2" x14ac:dyDescent="0.3">
      <c r="A41" t="s">
        <v>42</v>
      </c>
      <c r="B41">
        <f>'NEWT - UK'!$G$27</f>
        <v>8206324.4043676704</v>
      </c>
    </row>
    <row r="42" spans="1:2" x14ac:dyDescent="0.3">
      <c r="A42" t="s">
        <v>43</v>
      </c>
      <c r="B42">
        <f>'NEWT - UK'!$G$28</f>
        <v>0</v>
      </c>
    </row>
    <row r="43" spans="1:2" x14ac:dyDescent="0.3">
      <c r="A43" t="s">
        <v>44</v>
      </c>
      <c r="B43">
        <f>'NEWT - UK'!$G$29</f>
        <v>4394.7123724160001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2024-04-08T21:34:36Z</dcterms:created>
  <dcterms:modified xsi:type="dcterms:W3CDTF">2024-04-08T21:34:36Z</dcterms:modified>
</cp:coreProperties>
</file>