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6DB780D-BDE9-4E22-8903-D1CD019311CA}" xr6:coauthVersionLast="47" xr6:coauthVersionMax="47" xr10:uidLastSave="{00000000-0000-0000-0000-000000000000}"/>
  <bookViews>
    <workbookView xWindow="31935" yWindow="855" windowWidth="25020" windowHeight="15345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H20" i="5"/>
  <c r="J19" i="5"/>
  <c r="J20" i="5" s="1"/>
  <c r="H19" i="5"/>
  <c r="J18" i="5"/>
  <c r="H18" i="5"/>
  <c r="H15" i="5"/>
  <c r="J14" i="5"/>
  <c r="H14" i="5"/>
  <c r="K13" i="5"/>
  <c r="I13" i="5"/>
  <c r="J13" i="5" s="1"/>
  <c r="G13" i="5"/>
  <c r="H13" i="5" s="1"/>
  <c r="J10" i="5"/>
  <c r="H10" i="5"/>
  <c r="J9" i="5"/>
  <c r="H9" i="5"/>
  <c r="K8" i="5"/>
  <c r="I8" i="5"/>
  <c r="J15" i="5" s="1"/>
  <c r="G8" i="5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20" i="2"/>
  <c r="J19" i="2"/>
  <c r="H19" i="2"/>
  <c r="J18" i="2"/>
  <c r="H18" i="2"/>
  <c r="H20" i="2" s="1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  <c r="B16" i="3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<sst xmlns="http://schemas.openxmlformats.org/spreadsheetml/2006/main" count="82" uniqueCount="45">
  <si>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June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</si>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</sst>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11483911.268173905</c:v>
                </c:pt>
                <c:pt idx="1">
                  <c:v>329651.69498868287</c:v>
                </c:pt>
                <c:pt idx="2">
                  <c:v>504069.689614342</c:v>
                </c:pt>
                <c:pt idx="3">
                  <c:v>98.505110618000003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AE-4E1B-9879-DD7B3F1D2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342645</c:v>
                </c:pt>
                <c:pt idx="1">
                  <c:v>10563</c:v>
                </c:pt>
                <c:pt idx="2">
                  <c:v>869057</c:v>
                </c:pt>
                <c:pt idx="3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FFE-499A-9E07-ED8F687F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1170243.283614621</c:v>
                </c:pt>
                <c:pt idx="1">
                  <c:v>3496106.5579314209</c:v>
                </c:pt>
                <c:pt idx="2">
                  <c:v>484053.483202153</c:v>
                </c:pt>
                <c:pt idx="3">
                  <c:v>6663159.6384143932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B14-4463-9FFD-12925474E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1831152.49370619</c:v>
                </c:pt>
                <c:pt idx="1">
                  <c:v>9972064.8440758437</c:v>
                </c:pt>
                <c:pt idx="2">
                  <c:v>0</c:v>
                </c:pt>
                <c:pt idx="3">
                  <c:v>10345.625380553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481-4210-B43C-BFA46A57D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12317731.157887548</v>
      </c>
      <c r="H4" s="5"/>
      <c r="I4" s="1">
        <v>1222285</v>
      </c>
      <c r="J4" s="5"/>
      <c r="K4" s="3">
        <v>831708.29291935498</v>
      </c>
    </row>
    <row r="5" spans="1:11" x14ac:dyDescent="0.25">
      <c r="E5" s="6" t="s">
        <v>7</v>
      </c>
      <c r="F5" s="6"/>
      <c r="G5" s="2">
        <v>11813562.963162588</v>
      </c>
      <c r="H5" s="4">
        <f>G5/G4</f>
        <v>0.9590697192313602</v>
      </c>
      <c r="I5">
        <v>353208</v>
      </c>
      <c r="J5" s="4">
        <f>I5/I4</f>
        <v>0.28897352090551714</v>
      </c>
      <c r="K5" s="2">
        <v>456759.24983445503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11483911.268173905</v>
      </c>
      <c r="H7" s="4">
        <f>G7/G5</f>
        <v>0.97209548922567957</v>
      </c>
      <c r="I7">
        <v>342645</v>
      </c>
      <c r="J7" s="4">
        <f>I7/I5</f>
        <v>0.97009410885370662</v>
      </c>
      <c r="K7" s="2">
        <v>337672.61024993402</v>
      </c>
    </row>
    <row r="8" spans="1:11" x14ac:dyDescent="0.25">
      <c r="F8" t="s">
        <v>10</v>
      </c>
      <c r="G8" s="2">
        <f>G5-G7</f>
        <v>329651.69498868287</v>
      </c>
      <c r="H8" s="4">
        <f>1-H7</f>
        <v>2.7904510774320435E-2</v>
      </c>
      <c r="I8">
        <f>I5-I7</f>
        <v>10563</v>
      </c>
      <c r="J8" s="4">
        <f>1-J7</f>
        <v>2.9905891146293384E-2</v>
      </c>
      <c r="K8" s="2">
        <f>K5-K7</f>
        <v>119086.63958452101</v>
      </c>
    </row>
    <row r="9" spans="1:11" x14ac:dyDescent="0.25">
      <c r="E9" s="6" t="s">
        <v>11</v>
      </c>
      <c r="F9" s="6"/>
      <c r="G9" s="2">
        <v>504069.689614342</v>
      </c>
      <c r="H9" s="4">
        <f>1-H5-H10</f>
        <v>4.0922283751221956E-2</v>
      </c>
      <c r="I9">
        <v>869057</v>
      </c>
      <c r="J9" s="4">
        <f>1-J5-J10</f>
        <v>0.71101011629857203</v>
      </c>
      <c r="K9" s="2">
        <v>372706.24388525798</v>
      </c>
    </row>
    <row r="10" spans="1:11" x14ac:dyDescent="0.25">
      <c r="E10" s="6" t="s">
        <v>12</v>
      </c>
      <c r="F10" s="6"/>
      <c r="G10" s="2">
        <v>98.505110618000003</v>
      </c>
      <c r="H10" s="4">
        <f>G10/G4</f>
        <v>7.9970174178483457E-6</v>
      </c>
      <c r="I10">
        <v>20</v>
      </c>
      <c r="J10" s="4">
        <f>I10/I4</f>
        <v>1.6362795910937302E-5</v>
      </c>
      <c r="K10" s="2">
        <v>2242.7991996420001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2789801.468854045</v>
      </c>
      <c r="H13" s="5">
        <f>G13/G5</f>
        <v>0.2361524188386932</v>
      </c>
      <c r="I13" s="1">
        <f>I14+I15</f>
        <v>90609</v>
      </c>
      <c r="J13" s="5">
        <f>I13/I5</f>
        <v>0.2565315621390229</v>
      </c>
      <c r="K13" s="3">
        <f>K14+K15</f>
        <v>45631.595175396003</v>
      </c>
    </row>
    <row r="14" spans="1:11" x14ac:dyDescent="0.25">
      <c r="E14" s="6" t="s">
        <v>15</v>
      </c>
      <c r="F14" s="6"/>
      <c r="G14" s="2">
        <v>2781906.2702647848</v>
      </c>
      <c r="H14" s="4">
        <f>G14/G7</f>
        <v>0.24224379702187868</v>
      </c>
      <c r="I14">
        <v>90144</v>
      </c>
      <c r="J14" s="4">
        <f>I14/I7</f>
        <v>0.26308278247165434</v>
      </c>
      <c r="K14" s="2">
        <v>45631.595175396003</v>
      </c>
    </row>
    <row r="15" spans="1:11" x14ac:dyDescent="0.25">
      <c r="E15" s="6" t="s">
        <v>16</v>
      </c>
      <c r="F15" s="6"/>
      <c r="G15" s="2">
        <v>7895.1985892599996</v>
      </c>
      <c r="H15" s="4">
        <f>G15/G8</f>
        <v>2.3950122839596036E-2</v>
      </c>
      <c r="I15">
        <v>465</v>
      </c>
      <c r="J15" s="4">
        <f>I15/I8</f>
        <v>4.4021584777051974E-2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1170243.283614621</v>
      </c>
      <c r="H18" s="4">
        <f>G18/G5</f>
        <v>9.9059300506012388E-2</v>
      </c>
      <c r="I18">
        <v>39519</v>
      </c>
      <c r="J18" s="4">
        <f>I18/I5</f>
        <v>0.11188591424882789</v>
      </c>
      <c r="K18" s="2">
        <v>10540.2053196</v>
      </c>
    </row>
    <row r="19" spans="2:11" x14ac:dyDescent="0.25">
      <c r="E19" s="6" t="s">
        <v>20</v>
      </c>
      <c r="F19" s="6"/>
      <c r="G19" s="2">
        <v>3496106.5579314209</v>
      </c>
      <c r="H19" s="4">
        <f>G19/G5</f>
        <v>0.29594006218387175</v>
      </c>
      <c r="I19">
        <v>100547</v>
      </c>
      <c r="J19" s="4">
        <f>I19/I5</f>
        <v>0.28466795769065251</v>
      </c>
      <c r="K19" s="2">
        <v>173534.29774008499</v>
      </c>
    </row>
    <row r="20" spans="2:11" x14ac:dyDescent="0.25">
      <c r="E20" s="6" t="s">
        <v>21</v>
      </c>
      <c r="F20" s="6"/>
      <c r="G20" s="2">
        <v>7147213.1216165461</v>
      </c>
      <c r="H20" s="4">
        <f>1-H18-H19</f>
        <v>0.60500063731011577</v>
      </c>
      <c r="I20">
        <v>213142</v>
      </c>
      <c r="J20" s="4">
        <f>1-J18-J19</f>
        <v>0.60344612806051967</v>
      </c>
      <c r="K20" s="2">
        <v>272684.74677477003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484053.483202153</v>
      </c>
      <c r="H22" s="4">
        <f>G22/G20</f>
        <v>6.7726185712602693E-2</v>
      </c>
      <c r="I22">
        <v>16374</v>
      </c>
      <c r="J22" s="4">
        <f>I22/I20</f>
        <v>7.6822024753450749E-2</v>
      </c>
      <c r="K22" s="2">
        <v>6712.7328288890003</v>
      </c>
    </row>
    <row r="23" spans="2:11" x14ac:dyDescent="0.25">
      <c r="F23" t="s">
        <v>24</v>
      </c>
      <c r="G23" s="2">
        <f>G20-G22</f>
        <v>6663159.6384143932</v>
      </c>
      <c r="H23" s="4">
        <f>1-H22</f>
        <v>0.93227381428739731</v>
      </c>
      <c r="I23">
        <f>I20-I22</f>
        <v>196768</v>
      </c>
      <c r="J23" s="4">
        <f>1-J22</f>
        <v>0.92317797524654921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1831152.49370619</v>
      </c>
      <c r="H26" s="4">
        <f>G26/G5</f>
        <v>0.15500425226632689</v>
      </c>
      <c r="I26">
        <v>59193</v>
      </c>
      <c r="J26" s="4">
        <f>I26/I5</f>
        <v>0.16758680437589182</v>
      </c>
      <c r="K26" s="2">
        <v>162611.99226375701</v>
      </c>
    </row>
    <row r="27" spans="2:11" x14ac:dyDescent="0.25">
      <c r="E27" s="6" t="s">
        <v>27</v>
      </c>
      <c r="F27" s="6"/>
      <c r="G27" s="2">
        <v>9972064.8440758437</v>
      </c>
      <c r="H27" s="4">
        <f>G27/G5</f>
        <v>0.84412000640035867</v>
      </c>
      <c r="I27">
        <v>293920</v>
      </c>
      <c r="J27" s="4">
        <f>I27/I5</f>
        <v>0.83214423229371925</v>
      </c>
      <c r="K27" s="2">
        <v>294147.25757069798</v>
      </c>
    </row>
    <row r="28" spans="2:11" x14ac:dyDescent="0.2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25">
      <c r="E29" s="6" t="s">
        <v>29</v>
      </c>
      <c r="F29" s="6"/>
      <c r="G29" s="2">
        <v>10345.625380553</v>
      </c>
      <c r="H29" s="4">
        <f>G29/G5</f>
        <v>8.7574133331434756E-4</v>
      </c>
      <c r="I29">
        <v>95</v>
      </c>
      <c r="J29" s="4">
        <f>I29/I5</f>
        <v>2.6896333038889267E-4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12247423.421992367</v>
      </c>
      <c r="H4" s="5"/>
      <c r="I4" s="1">
        <v>3844423</v>
      </c>
      <c r="J4" s="5"/>
      <c r="K4" s="3">
        <v>157645914.27239028</v>
      </c>
    </row>
    <row r="5" spans="1:11" x14ac:dyDescent="0.25">
      <c r="E5" s="6" t="s">
        <v>7</v>
      </c>
      <c r="F5" s="6"/>
      <c r="G5" s="2">
        <v>10325243.138580538</v>
      </c>
      <c r="H5" s="4">
        <f>G5/G4</f>
        <v>0.8430543129618413</v>
      </c>
      <c r="I5">
        <v>430172</v>
      </c>
      <c r="J5" s="4">
        <f>I5/I4</f>
        <v>0.11189507502166125</v>
      </c>
      <c r="K5" s="2">
        <v>10791421.365624309</v>
      </c>
    </row>
    <row r="6" spans="1:11" x14ac:dyDescent="0.25">
      <c r="F6" t="s">
        <v>8</v>
      </c>
    </row>
    <row r="7" spans="1:11" x14ac:dyDescent="0.25">
      <c r="F7" t="s">
        <v>9</v>
      </c>
      <c r="G7" s="2">
        <v>9948298.1514504235</v>
      </c>
      <c r="H7" s="4">
        <f>G7/G5</f>
        <v>0.96349287062096867</v>
      </c>
      <c r="I7">
        <v>419432</v>
      </c>
      <c r="J7" s="4">
        <f>I7/I5</f>
        <v>0.97503324251694667</v>
      </c>
      <c r="K7" s="2">
        <v>10539539.744781621</v>
      </c>
    </row>
    <row r="8" spans="1:11" x14ac:dyDescent="0.25">
      <c r="F8" t="s">
        <v>10</v>
      </c>
      <c r="G8" s="2">
        <f>G5-G7</f>
        <v>376944.98713011481</v>
      </c>
      <c r="H8" s="4">
        <f>1-H7</f>
        <v>3.6507129379031333E-2</v>
      </c>
      <c r="I8">
        <f>I5-I7</f>
        <v>10740</v>
      </c>
      <c r="J8" s="4">
        <f>1-J7</f>
        <v>2.4966757483053326E-2</v>
      </c>
      <c r="K8" s="2">
        <f>K5-K7</f>
        <v>251881.62084268779</v>
      </c>
    </row>
    <row r="9" spans="1:11" x14ac:dyDescent="0.25">
      <c r="E9" s="6" t="s">
        <v>11</v>
      </c>
      <c r="F9" s="6"/>
      <c r="G9" s="2">
        <v>1660901.6806894201</v>
      </c>
      <c r="H9" s="4">
        <f>1-H5-H10</f>
        <v>0.13561233440390266</v>
      </c>
      <c r="I9">
        <v>3392475</v>
      </c>
      <c r="J9" s="4">
        <f>1-J5-J10</f>
        <v>0.882440615925979</v>
      </c>
      <c r="K9" s="2">
        <v>142647731.72718105</v>
      </c>
    </row>
    <row r="10" spans="1:11" x14ac:dyDescent="0.25">
      <c r="E10" s="6" t="s">
        <v>12</v>
      </c>
      <c r="F10" s="6"/>
      <c r="G10" s="2">
        <v>261278.60272241</v>
      </c>
      <c r="H10" s="4">
        <f>G10/G4</f>
        <v>2.133335263425604E-2</v>
      </c>
      <c r="I10">
        <v>21776</v>
      </c>
      <c r="J10" s="4">
        <f>I10/I4</f>
        <v>5.6643090523597426E-3</v>
      </c>
      <c r="K10" s="2">
        <v>4206761.1795849307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1833563.3593055659</v>
      </c>
      <c r="H13" s="5">
        <f>G13/G5</f>
        <v>0.1775806472250914</v>
      </c>
      <c r="I13" s="1">
        <f>I14+I15</f>
        <v>49461</v>
      </c>
      <c r="J13" s="5">
        <f>I13/I5</f>
        <v>0.11497958955952503</v>
      </c>
      <c r="K13" s="3">
        <f>K14+K15</f>
        <v>1651226.3601820508</v>
      </c>
    </row>
    <row r="14" spans="1:11" x14ac:dyDescent="0.25">
      <c r="E14" s="6" t="s">
        <v>15</v>
      </c>
      <c r="F14" s="6"/>
      <c r="G14" s="2">
        <v>1824082.206367176</v>
      </c>
      <c r="H14" s="4">
        <f>G14/G7</f>
        <v>0.18335620611664438</v>
      </c>
      <c r="I14">
        <v>49050</v>
      </c>
      <c r="J14" s="4">
        <f>I14/I7</f>
        <v>0.11694386694386695</v>
      </c>
      <c r="K14" s="2">
        <v>1651202.1071848359</v>
      </c>
    </row>
    <row r="15" spans="1:11" x14ac:dyDescent="0.25">
      <c r="E15" s="6" t="s">
        <v>16</v>
      </c>
      <c r="F15" s="6"/>
      <c r="G15" s="2">
        <v>9481.1529383899997</v>
      </c>
      <c r="H15" s="4">
        <f>G15/G8</f>
        <v>2.5152617124782912E-2</v>
      </c>
      <c r="I15">
        <v>411</v>
      </c>
      <c r="J15" s="4">
        <f>I15/I8</f>
        <v>3.8268156424581007E-2</v>
      </c>
      <c r="K15" s="2">
        <v>24.252997215000001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855761.41668406804</v>
      </c>
      <c r="H18" s="4">
        <f>G18/G5</f>
        <v>8.288050995007501E-2</v>
      </c>
      <c r="I18">
        <v>30469</v>
      </c>
      <c r="J18" s="4">
        <f>I18/I5</f>
        <v>7.0829807611838991E-2</v>
      </c>
      <c r="K18" s="2">
        <v>1420942.2448053909</v>
      </c>
    </row>
    <row r="19" spans="2:11" x14ac:dyDescent="0.25">
      <c r="E19" s="6" t="s">
        <v>20</v>
      </c>
      <c r="F19" s="6"/>
      <c r="G19" s="2">
        <v>3151306.7085655942</v>
      </c>
      <c r="H19" s="4">
        <f>G19/G5</f>
        <v>0.30520411638449996</v>
      </c>
      <c r="I19">
        <v>103329</v>
      </c>
      <c r="J19" s="4">
        <f>I19/I5</f>
        <v>0.24020391843262695</v>
      </c>
      <c r="K19" s="2">
        <v>1761600.9652285089</v>
      </c>
    </row>
    <row r="20" spans="2:11" x14ac:dyDescent="0.25">
      <c r="E20" s="6" t="s">
        <v>21</v>
      </c>
      <c r="F20" s="6"/>
      <c r="G20" s="2">
        <v>6305778.2935299464</v>
      </c>
      <c r="H20" s="4">
        <f>1-H18-H19</f>
        <v>0.61191537366542503</v>
      </c>
      <c r="I20">
        <v>295540</v>
      </c>
      <c r="J20" s="4">
        <f>1-J18-J19</f>
        <v>0.688966273955534</v>
      </c>
      <c r="K20" s="2">
        <v>7029118.2727657203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456616.387688054</v>
      </c>
      <c r="H22" s="4">
        <f>G22/G20</f>
        <v>7.2412375829414427E-2</v>
      </c>
      <c r="I22">
        <v>44618</v>
      </c>
      <c r="J22" s="4">
        <f>I22/I20</f>
        <v>0.15097110374230222</v>
      </c>
      <c r="K22" s="2">
        <v>726698.22209565702</v>
      </c>
    </row>
    <row r="23" spans="2:11" x14ac:dyDescent="0.25">
      <c r="F23" t="s">
        <v>24</v>
      </c>
      <c r="G23" s="2">
        <f>G20-G22</f>
        <v>5849161.9058418926</v>
      </c>
      <c r="H23" s="4">
        <f>1-H22</f>
        <v>0.9275876241705856</v>
      </c>
      <c r="I23">
        <f>I20-I22</f>
        <v>250922</v>
      </c>
      <c r="J23" s="4">
        <f>1-J22</f>
        <v>0.84902889625769773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1488970.6501473601</v>
      </c>
      <c r="H26" s="4">
        <f>G26/G5</f>
        <v>0.14420683660065908</v>
      </c>
      <c r="I26">
        <v>61418</v>
      </c>
      <c r="J26" s="4">
        <f>I26/I5</f>
        <v>0.14277544796035074</v>
      </c>
      <c r="K26" s="2">
        <v>5000175.6633721152</v>
      </c>
    </row>
    <row r="27" spans="2:11" x14ac:dyDescent="0.25">
      <c r="E27" s="6" t="s">
        <v>27</v>
      </c>
      <c r="F27" s="6"/>
      <c r="G27" s="2">
        <v>8801832.298563892</v>
      </c>
      <c r="H27" s="4">
        <f>G27/G5</f>
        <v>0.85245763033662791</v>
      </c>
      <c r="I27">
        <v>367204</v>
      </c>
      <c r="J27" s="4">
        <f>I27/I5</f>
        <v>0.85362134216081009</v>
      </c>
      <c r="K27" s="2">
        <v>5709461.3064289233</v>
      </c>
    </row>
    <row r="28" spans="2:11" x14ac:dyDescent="0.25">
      <c r="E28" s="6" t="s">
        <v>28</v>
      </c>
      <c r="F28" s="6"/>
      <c r="G28" s="2">
        <v>4615.4234547870001</v>
      </c>
      <c r="H28" s="4">
        <f>G28/G5</f>
        <v>4.4700385190362741E-4</v>
      </c>
      <c r="I28">
        <v>133</v>
      </c>
      <c r="J28" s="4">
        <f>I28/I5</f>
        <v>3.0917865411974748E-4</v>
      </c>
      <c r="K28" s="2">
        <v>39.297384028000003</v>
      </c>
    </row>
    <row r="29" spans="2:11" x14ac:dyDescent="0.25">
      <c r="E29" s="6" t="s">
        <v>29</v>
      </c>
      <c r="F29" s="6"/>
      <c r="G29" s="2">
        <v>17337.438384241999</v>
      </c>
      <c r="H29" s="4">
        <f>G29/G5</f>
        <v>1.6791312467461625E-3</v>
      </c>
      <c r="I29">
        <v>390</v>
      </c>
      <c r="J29" s="4">
        <f>I29/I5</f>
        <v>9.0661409854662781E-4</v>
      </c>
      <c r="K29" s="2">
        <v>274.91978630300002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11483911.268173905</v>
      </c>
    </row>
    <row r="3" spans="1:2" x14ac:dyDescent="0.25">
      <c r="A3" t="s">
        <v>32</v>
      </c>
      <c r="B3">
        <f>'NEWT - UK'!$G$8</f>
        <v>329651.69498868287</v>
      </c>
    </row>
    <row r="4" spans="1:2" x14ac:dyDescent="0.25">
      <c r="A4" t="s">
        <v>33</v>
      </c>
      <c r="B4">
        <f>'NEWT - UK'!$G$9</f>
        <v>504069.689614342</v>
      </c>
    </row>
    <row r="5" spans="1:2" x14ac:dyDescent="0.25">
      <c r="A5" t="s">
        <v>34</v>
      </c>
      <c r="B5">
        <f>'NEWT - UK'!$G$10</f>
        <v>98.505110618000003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342645</v>
      </c>
    </row>
    <row r="16" spans="1:2" x14ac:dyDescent="0.25">
      <c r="A16" t="s">
        <v>32</v>
      </c>
      <c r="B16">
        <f>'NEWT - UK'!$I$8</f>
        <v>10563</v>
      </c>
    </row>
    <row r="17" spans="1:2" x14ac:dyDescent="0.25">
      <c r="A17" t="s">
        <v>33</v>
      </c>
      <c r="B17">
        <f>'NEWT - UK'!$I$9</f>
        <v>869057</v>
      </c>
    </row>
    <row r="18" spans="1:2" x14ac:dyDescent="0.25">
      <c r="A18" t="s">
        <v>34</v>
      </c>
      <c r="B18">
        <f>'NEWT - UK'!$I$10</f>
        <v>20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1170243.283614621</v>
      </c>
    </row>
    <row r="28" spans="1:2" x14ac:dyDescent="0.25">
      <c r="A28" t="s">
        <v>37</v>
      </c>
      <c r="B28">
        <f>'NEWT - UK'!$G$19</f>
        <v>3496106.5579314209</v>
      </c>
    </row>
    <row r="29" spans="1:2" x14ac:dyDescent="0.25">
      <c r="A29" t="s">
        <v>38</v>
      </c>
      <c r="B29">
        <f>'NEWT - UK'!$G$22</f>
        <v>484053.483202153</v>
      </c>
    </row>
    <row r="30" spans="1:2" x14ac:dyDescent="0.25">
      <c r="A30" t="s">
        <v>39</v>
      </c>
      <c r="B30">
        <f>'NEWT - UK'!$G$23</f>
        <v>6663159.6384143932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1831152.49370619</v>
      </c>
    </row>
    <row r="41" spans="1:2" x14ac:dyDescent="0.25">
      <c r="A41" t="s">
        <v>42</v>
      </c>
      <c r="B41">
        <f>'NEWT - UK'!$G$27</f>
        <v>9972064.8440758437</v>
      </c>
    </row>
    <row r="42" spans="1:2" x14ac:dyDescent="0.25">
      <c r="A42" t="s">
        <v>43</v>
      </c>
      <c r="B42">
        <f>'NEWT - UK'!$G$28</f>
        <v>0</v>
      </c>
    </row>
    <row r="43" spans="1:2" x14ac:dyDescent="0.25">
      <c r="A43" t="s">
        <v>44</v>
      </c>
      <c r="B43">
        <f>'NEWT - UK'!$G$29</f>
        <v>10345.625380553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2024-07-19T10:07:40Z</dcterms:created>
  <dcterms:modified xsi:type="dcterms:W3CDTF">2024-07-19T10:07:40Z</dcterms:modified>
</cp:coreProperties>
</file>