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2444B25-B838-45A8-8458-955E459CE56B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3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<sst xmlns="http://schemas.openxmlformats.org/spreadsheetml/2006/main" count="82" uniqueCount="45">
  <si>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July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</si>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</sst>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11009119.210374352</c:v>
                </c:pt>
                <c:pt idx="1">
                  <c:v>241688.14142118022</c:v>
                </c:pt>
                <c:pt idx="2">
                  <c:v>488697.77259842597</c:v>
                </c:pt>
                <c:pt idx="3">
                  <c:v>7.751015357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8C-4A77-B82C-5D379AE9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328395</c:v>
                </c:pt>
                <c:pt idx="1">
                  <c:v>6837</c:v>
                </c:pt>
                <c:pt idx="2">
                  <c:v>868375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6E-4A53-AE3F-AA61C3B00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1174688.726504249</c:v>
                </c:pt>
                <c:pt idx="1">
                  <c:v>3614055.739919879</c:v>
                </c:pt>
                <c:pt idx="2">
                  <c:v>97699.469038320007</c:v>
                </c:pt>
                <c:pt idx="3">
                  <c:v>6364363.416333084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AD-4368-8578-FFB4087F5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1747210.0858887029</c:v>
                </c:pt>
                <c:pt idx="1">
                  <c:v>9499130.4890193231</c:v>
                </c:pt>
                <c:pt idx="2">
                  <c:v>0</c:v>
                </c:pt>
                <c:pt idx="3">
                  <c:v>4466.7768875049996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55-4BF3-96D6-94C1A6FE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11739512.875409316</v>
      </c>
      <c r="H4" s="5"/>
      <c r="I4" s="1">
        <v>1203625</v>
      </c>
      <c r="J4" s="5"/>
      <c r="K4" s="3">
        <v>1200969.227093206</v>
      </c>
    </row>
    <row r="5" spans="1:11" x14ac:dyDescent="0.25">
      <c r="E5" s="6" t="s">
        <v>7</v>
      </c>
      <c r="F5" s="6"/>
      <c r="G5" s="2">
        <v>11250807.351795532</v>
      </c>
      <c r="H5" s="4">
        <f>G5/G4</f>
        <v>0.95837088567469675</v>
      </c>
      <c r="I5">
        <v>335232</v>
      </c>
      <c r="J5" s="4">
        <f>I5/I4</f>
        <v>0.27851864160348944</v>
      </c>
      <c r="K5" s="2">
        <v>872007.72300470003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11009119.210374352</v>
      </c>
      <c r="H7" s="4">
        <f>G7/G5</f>
        <v>0.97851815128781772</v>
      </c>
      <c r="I7">
        <v>328395</v>
      </c>
      <c r="J7" s="4">
        <f>I7/I5</f>
        <v>0.9796051689576174</v>
      </c>
      <c r="K7" s="2">
        <v>836334.30593163904</v>
      </c>
    </row>
    <row r="8" spans="1:11" x14ac:dyDescent="0.25">
      <c r="F8" t="s">
        <v>10</v>
      </c>
      <c r="G8" s="2">
        <f>G5-G7</f>
        <v>241688.14142118022</v>
      </c>
      <c r="H8" s="4">
        <f>1-H7</f>
        <v>2.1481848712182283E-2</v>
      </c>
      <c r="I8">
        <f>I5-I7</f>
        <v>6837</v>
      </c>
      <c r="J8" s="4">
        <f>1-J7</f>
        <v>2.03948310423826E-2</v>
      </c>
      <c r="K8" s="2">
        <f>K5-K7</f>
        <v>35673.417073060991</v>
      </c>
    </row>
    <row r="9" spans="1:11" x14ac:dyDescent="0.25">
      <c r="E9" s="6" t="s">
        <v>11</v>
      </c>
      <c r="F9" s="6"/>
      <c r="G9" s="2">
        <v>488697.77259842597</v>
      </c>
      <c r="H9" s="4">
        <f>1-H5-H10</f>
        <v>4.1628454075134505E-2</v>
      </c>
      <c r="I9">
        <v>868375</v>
      </c>
      <c r="J9" s="4">
        <f>1-J5-J10</f>
        <v>0.72146640357254122</v>
      </c>
      <c r="K9" s="2">
        <v>328862.76742698799</v>
      </c>
    </row>
    <row r="10" spans="1:11" x14ac:dyDescent="0.25">
      <c r="E10" s="6" t="s">
        <v>12</v>
      </c>
      <c r="F10" s="6"/>
      <c r="G10" s="2">
        <v>7.751015357</v>
      </c>
      <c r="H10" s="4">
        <f>G10/G4</f>
        <v>6.6025016874729135E-7</v>
      </c>
      <c r="I10">
        <v>18</v>
      </c>
      <c r="J10" s="4">
        <f>I10/I4</f>
        <v>1.4954823969259528E-5</v>
      </c>
      <c r="K10" s="2">
        <v>98.736661518000005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2718273.9266840098</v>
      </c>
      <c r="H13" s="5">
        <f>G13/G5</f>
        <v>0.24160701020715608</v>
      </c>
      <c r="I13" s="1">
        <f>I14+I15</f>
        <v>87076</v>
      </c>
      <c r="J13" s="5">
        <f>I13/I5</f>
        <v>0.25974847269950363</v>
      </c>
      <c r="K13" s="3">
        <f>K14+K15</f>
        <v>46200.139004158002</v>
      </c>
    </row>
    <row r="14" spans="1:11" x14ac:dyDescent="0.25">
      <c r="E14" s="6" t="s">
        <v>15</v>
      </c>
      <c r="F14" s="6"/>
      <c r="G14" s="2">
        <v>2711061.4524130598</v>
      </c>
      <c r="H14" s="4">
        <f>G14/G7</f>
        <v>0.24625598111957164</v>
      </c>
      <c r="I14">
        <v>86616</v>
      </c>
      <c r="J14" s="4">
        <f>I14/I7</f>
        <v>0.26375553829991322</v>
      </c>
      <c r="K14" s="2">
        <v>46200.139004158002</v>
      </c>
    </row>
    <row r="15" spans="1:11" x14ac:dyDescent="0.25">
      <c r="E15" s="6" t="s">
        <v>16</v>
      </c>
      <c r="F15" s="6"/>
      <c r="G15" s="2">
        <v>7212.4742709499997</v>
      </c>
      <c r="H15" s="4">
        <f>G15/G8</f>
        <v>2.9842069323463869E-2</v>
      </c>
      <c r="I15">
        <v>460</v>
      </c>
      <c r="J15" s="4">
        <f>I15/I8</f>
        <v>6.7280971186192778E-2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1174688.726504249</v>
      </c>
      <c r="H18" s="4">
        <f>G18/G5</f>
        <v>0.10440928279842769</v>
      </c>
      <c r="I18">
        <v>37231</v>
      </c>
      <c r="J18" s="4">
        <f>I18/I5</f>
        <v>0.11106039996181749</v>
      </c>
      <c r="K18" s="2">
        <v>11621.879402869001</v>
      </c>
    </row>
    <row r="19" spans="2:11" x14ac:dyDescent="0.25">
      <c r="E19" s="6" t="s">
        <v>20</v>
      </c>
      <c r="F19" s="6"/>
      <c r="G19" s="2">
        <v>3614055.739919879</v>
      </c>
      <c r="H19" s="4">
        <f>G19/G5</f>
        <v>0.3212263464224287</v>
      </c>
      <c r="I19">
        <v>103593</v>
      </c>
      <c r="J19" s="4">
        <f>I19/I5</f>
        <v>0.30901882875143183</v>
      </c>
      <c r="K19" s="2">
        <v>525340.77799571399</v>
      </c>
    </row>
    <row r="20" spans="2:11" x14ac:dyDescent="0.25">
      <c r="E20" s="6" t="s">
        <v>21</v>
      </c>
      <c r="F20" s="6"/>
      <c r="G20" s="2">
        <v>6462062.8853714038</v>
      </c>
      <c r="H20" s="4">
        <f>1-H18-H19</f>
        <v>0.57436437077914371</v>
      </c>
      <c r="I20">
        <v>194408</v>
      </c>
      <c r="J20" s="4">
        <f>1-J18-J19</f>
        <v>0.57992077128675068</v>
      </c>
      <c r="K20" s="2">
        <v>335045.06560611702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97699.469038320007</v>
      </c>
      <c r="H22" s="4">
        <f>G22/G20</f>
        <v>1.5118928857762854E-2</v>
      </c>
      <c r="I22">
        <v>4239</v>
      </c>
      <c r="J22" s="4">
        <f>I22/I20</f>
        <v>2.1804658244516686E-2</v>
      </c>
      <c r="K22" s="2">
        <v>4952.7879152060004</v>
      </c>
    </row>
    <row r="23" spans="2:11" x14ac:dyDescent="0.25">
      <c r="F23" t="s">
        <v>24</v>
      </c>
      <c r="G23" s="2">
        <f>G20-G22</f>
        <v>6364363.416333084</v>
      </c>
      <c r="H23" s="4">
        <f>1-H22</f>
        <v>0.98488107114223711</v>
      </c>
      <c r="I23">
        <f>I20-I22</f>
        <v>190169</v>
      </c>
      <c r="J23" s="4">
        <f>1-J22</f>
        <v>0.97819534175548328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1747210.0858887029</v>
      </c>
      <c r="H26" s="4">
        <f>G26/G5</f>
        <v>0.15529641840413019</v>
      </c>
      <c r="I26">
        <v>55194</v>
      </c>
      <c r="J26" s="4">
        <f>I26/I5</f>
        <v>0.16464418671248568</v>
      </c>
      <c r="K26" s="2">
        <v>537603.11344128905</v>
      </c>
    </row>
    <row r="27" spans="2:11" x14ac:dyDescent="0.25">
      <c r="E27" s="6" t="s">
        <v>27</v>
      </c>
      <c r="F27" s="6"/>
      <c r="G27" s="2">
        <v>9499130.4890193231</v>
      </c>
      <c r="H27" s="4">
        <f>G27/G5</f>
        <v>0.84430656325328901</v>
      </c>
      <c r="I27">
        <v>279961</v>
      </c>
      <c r="J27" s="4">
        <f>I27/I5</f>
        <v>0.83512612161130206</v>
      </c>
      <c r="K27" s="2">
        <v>334404.60956341098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4466.7768875049996</v>
      </c>
      <c r="H29" s="4">
        <f>G29/G5</f>
        <v>3.9701834258073403E-4</v>
      </c>
      <c r="I29">
        <v>77</v>
      </c>
      <c r="J29" s="4">
        <f>I29/I5</f>
        <v>2.2969167621229476E-4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12075844.561055858</v>
      </c>
      <c r="H4" s="5"/>
      <c r="I4" s="1">
        <v>3833097</v>
      </c>
      <c r="J4" s="5"/>
      <c r="K4" s="3">
        <v>146993233.91298258</v>
      </c>
    </row>
    <row r="5" spans="1:11" x14ac:dyDescent="0.25">
      <c r="E5" s="6" t="s">
        <v>7</v>
      </c>
      <c r="F5" s="6"/>
      <c r="G5" s="2">
        <v>10137401.576078285</v>
      </c>
      <c r="H5" s="4">
        <f>G5/G4</f>
        <v>0.83947764686960458</v>
      </c>
      <c r="I5">
        <v>433186</v>
      </c>
      <c r="J5" s="4">
        <f>I5/I4</f>
        <v>0.11301201091441203</v>
      </c>
      <c r="K5" s="2">
        <v>7570682.5888222847</v>
      </c>
    </row>
    <row r="6" spans="1:11" x14ac:dyDescent="0.25">
      <c r="F6" t="s">
        <v>8</v>
      </c>
    </row>
    <row r="7" spans="1:11" x14ac:dyDescent="0.25">
      <c r="F7" t="s">
        <v>9</v>
      </c>
      <c r="G7" s="2">
        <v>9755771.8517908677</v>
      </c>
      <c r="H7" s="4">
        <f>G7/G5</f>
        <v>0.9623542856200975</v>
      </c>
      <c r="I7">
        <v>420885</v>
      </c>
      <c r="J7" s="4">
        <f>I7/I5</f>
        <v>0.97160342208658634</v>
      </c>
      <c r="K7" s="2">
        <v>7304001.5942810997</v>
      </c>
    </row>
    <row r="8" spans="1:11" x14ac:dyDescent="0.25">
      <c r="F8" t="s">
        <v>10</v>
      </c>
      <c r="G8" s="2">
        <f>G5-G7</f>
        <v>381629.72428741679</v>
      </c>
      <c r="H8" s="4">
        <f>1-H7</f>
        <v>3.7645714379902495E-2</v>
      </c>
      <c r="I8">
        <f>I5-I7</f>
        <v>12301</v>
      </c>
      <c r="J8" s="4">
        <f>1-J7</f>
        <v>2.8396577913413656E-2</v>
      </c>
      <c r="K8" s="2">
        <f>K5-K7</f>
        <v>266680.99454118498</v>
      </c>
    </row>
    <row r="9" spans="1:11" x14ac:dyDescent="0.25">
      <c r="E9" s="6" t="s">
        <v>11</v>
      </c>
      <c r="F9" s="6"/>
      <c r="G9" s="2">
        <v>1676029.554151668</v>
      </c>
      <c r="H9" s="4">
        <f>1-H5-H10</f>
        <v>0.13879191187644135</v>
      </c>
      <c r="I9">
        <v>3378100</v>
      </c>
      <c r="J9" s="4">
        <f>1-J5-J10</f>
        <v>0.88129781218685566</v>
      </c>
      <c r="K9" s="2">
        <v>135399381.09618995</v>
      </c>
    </row>
    <row r="10" spans="1:11" x14ac:dyDescent="0.25">
      <c r="E10" s="6" t="s">
        <v>12</v>
      </c>
      <c r="F10" s="6"/>
      <c r="G10" s="2">
        <v>262413.430825905</v>
      </c>
      <c r="H10" s="4">
        <f>G10/G4</f>
        <v>2.1730441253954062E-2</v>
      </c>
      <c r="I10">
        <v>21811</v>
      </c>
      <c r="J10" s="4">
        <f>I10/I4</f>
        <v>5.6901768987322786E-3</v>
      </c>
      <c r="K10" s="2">
        <v>4023170.227970365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1706897.7845181949</v>
      </c>
      <c r="H13" s="5">
        <f>G13/G5</f>
        <v>0.16837626207351239</v>
      </c>
      <c r="I13" s="1">
        <f>I14+I15</f>
        <v>48800</v>
      </c>
      <c r="J13" s="5">
        <f>I13/I5</f>
        <v>0.11265368686892005</v>
      </c>
      <c r="K13" s="3">
        <f>K14+K15</f>
        <v>1510711.825276715</v>
      </c>
    </row>
    <row r="14" spans="1:11" x14ac:dyDescent="0.25">
      <c r="E14" s="6" t="s">
        <v>15</v>
      </c>
      <c r="F14" s="6"/>
      <c r="G14" s="2">
        <v>1696828.0427521749</v>
      </c>
      <c r="H14" s="4">
        <f>G14/G7</f>
        <v>0.17393068109118276</v>
      </c>
      <c r="I14">
        <v>48387</v>
      </c>
      <c r="J14" s="4">
        <f>I14/I7</f>
        <v>0.11496489539898072</v>
      </c>
      <c r="K14" s="2">
        <v>1510681.9996797771</v>
      </c>
    </row>
    <row r="15" spans="1:11" x14ac:dyDescent="0.25">
      <c r="E15" s="6" t="s">
        <v>16</v>
      </c>
      <c r="F15" s="6"/>
      <c r="G15" s="2">
        <v>10069.741766020001</v>
      </c>
      <c r="H15" s="4">
        <f>G15/G8</f>
        <v>2.6386156856157715E-2</v>
      </c>
      <c r="I15">
        <v>413</v>
      </c>
      <c r="J15" s="4">
        <f>I15/I8</f>
        <v>3.357450613771238E-2</v>
      </c>
      <c r="K15" s="2">
        <v>29.825596938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922984.62880447495</v>
      </c>
      <c r="H18" s="4">
        <f>G18/G5</f>
        <v>9.1047456478639086E-2</v>
      </c>
      <c r="I18">
        <v>32736</v>
      </c>
      <c r="J18" s="4">
        <f>I18/I5</f>
        <v>7.5570309289773901E-2</v>
      </c>
      <c r="K18" s="2">
        <v>1254135.6491533511</v>
      </c>
    </row>
    <row r="19" spans="2:11" x14ac:dyDescent="0.25">
      <c r="E19" s="6" t="s">
        <v>20</v>
      </c>
      <c r="F19" s="6"/>
      <c r="G19" s="2">
        <v>3074690.9739671182</v>
      </c>
      <c r="H19" s="4">
        <f>G19/G5</f>
        <v>0.30330168444965372</v>
      </c>
      <c r="I19">
        <v>103641</v>
      </c>
      <c r="J19" s="4">
        <f>I19/I5</f>
        <v>0.23925288444224882</v>
      </c>
      <c r="K19" s="2">
        <v>1550171.207234038</v>
      </c>
    </row>
    <row r="20" spans="2:11" x14ac:dyDescent="0.25">
      <c r="E20" s="6" t="s">
        <v>21</v>
      </c>
      <c r="F20" s="6"/>
      <c r="G20" s="2">
        <v>6127623.3824027404</v>
      </c>
      <c r="H20" s="4">
        <f>1-H18-H19</f>
        <v>0.60565085907170713</v>
      </c>
      <c r="I20">
        <v>295905</v>
      </c>
      <c r="J20" s="4">
        <f>1-J18-J19</f>
        <v>0.68517680626797728</v>
      </c>
      <c r="K20" s="2">
        <v>4159422.8178632068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446311.32761658099</v>
      </c>
      <c r="H22" s="4">
        <f>G22/G20</f>
        <v>7.283595935388168E-2</v>
      </c>
      <c r="I22">
        <v>44207</v>
      </c>
      <c r="J22" s="4">
        <f>I22/I20</f>
        <v>0.14939592098815499</v>
      </c>
      <c r="K22" s="2">
        <v>754945.19034526695</v>
      </c>
    </row>
    <row r="23" spans="2:11" x14ac:dyDescent="0.25">
      <c r="F23" t="s">
        <v>24</v>
      </c>
      <c r="G23" s="2">
        <f>G20-G22</f>
        <v>5681312.0547861597</v>
      </c>
      <c r="H23" s="4">
        <f>1-H22</f>
        <v>0.92716404064611835</v>
      </c>
      <c r="I23">
        <f>I20-I22</f>
        <v>251698</v>
      </c>
      <c r="J23" s="4">
        <f>1-J22</f>
        <v>0.85060407901184498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1462550.695787152</v>
      </c>
      <c r="H26" s="4">
        <f>G26/G5</f>
        <v>0.14427273940083457</v>
      </c>
      <c r="I26">
        <v>60978</v>
      </c>
      <c r="J26" s="4">
        <f>I26/I5</f>
        <v>0.14076632208797143</v>
      </c>
      <c r="K26" s="2">
        <v>1164391.643101725</v>
      </c>
    </row>
    <row r="27" spans="2:11" x14ac:dyDescent="0.25">
      <c r="E27" s="6" t="s">
        <v>27</v>
      </c>
      <c r="F27" s="6"/>
      <c r="G27" s="2">
        <v>8646318.0582050793</v>
      </c>
      <c r="H27" s="4">
        <f>G27/G5</f>
        <v>0.85291265156233065</v>
      </c>
      <c r="I27">
        <v>370668</v>
      </c>
      <c r="J27" s="4">
        <f>I27/I5</f>
        <v>0.8556786230395258</v>
      </c>
      <c r="K27" s="2">
        <v>6325185.272401128</v>
      </c>
    </row>
    <row r="28" spans="2:11" x14ac:dyDescent="0.25">
      <c r="E28" s="6" t="s">
        <v>28</v>
      </c>
      <c r="F28" s="6"/>
      <c r="G28" s="2">
        <v>4108.5632954809998</v>
      </c>
      <c r="H28" s="4">
        <f>G28/G5</f>
        <v>4.0528761385720134E-4</v>
      </c>
      <c r="I28">
        <v>117</v>
      </c>
      <c r="J28" s="4">
        <f>I28/I5</f>
        <v>2.7009183122261567E-4</v>
      </c>
      <c r="K28" s="2">
        <v>39.297384028000003</v>
      </c>
    </row>
    <row r="29" spans="2:11" x14ac:dyDescent="0.25">
      <c r="E29" s="6" t="s">
        <v>29</v>
      </c>
      <c r="F29" s="6"/>
      <c r="G29" s="2">
        <v>12001.611789031</v>
      </c>
      <c r="H29" s="4">
        <f>G29/G5</f>
        <v>1.1838942848384128E-3</v>
      </c>
      <c r="I29">
        <v>396</v>
      </c>
      <c r="J29" s="4">
        <f>I29/I5</f>
        <v>9.1415696721500693E-4</v>
      </c>
      <c r="K29" s="2">
        <v>299.09251625000002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11009119.210374352</v>
      </c>
    </row>
    <row r="3" spans="1:2" x14ac:dyDescent="0.25">
      <c r="A3" t="s">
        <v>32</v>
      </c>
      <c r="B3">
        <f>'NEWT - UK'!$G$8</f>
        <v>241688.14142118022</v>
      </c>
    </row>
    <row r="4" spans="1:2" x14ac:dyDescent="0.25">
      <c r="A4" t="s">
        <v>33</v>
      </c>
      <c r="B4">
        <f>'NEWT - UK'!$G$9</f>
        <v>488697.77259842597</v>
      </c>
    </row>
    <row r="5" spans="1:2" x14ac:dyDescent="0.25">
      <c r="A5" t="s">
        <v>34</v>
      </c>
      <c r="B5">
        <f>'NEWT - UK'!$G$10</f>
        <v>7.751015357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328395</v>
      </c>
    </row>
    <row r="16" spans="1:2" x14ac:dyDescent="0.25">
      <c r="A16" t="s">
        <v>32</v>
      </c>
      <c r="B16">
        <f>'NEWT - UK'!$I$8</f>
        <v>6837</v>
      </c>
    </row>
    <row r="17" spans="1:2" x14ac:dyDescent="0.25">
      <c r="A17" t="s">
        <v>33</v>
      </c>
      <c r="B17">
        <f>'NEWT - UK'!$I$9</f>
        <v>868375</v>
      </c>
    </row>
    <row r="18" spans="1:2" x14ac:dyDescent="0.25">
      <c r="A18" t="s">
        <v>34</v>
      </c>
      <c r="B18">
        <f>'NEWT - UK'!$I$10</f>
        <v>18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1174688.726504249</v>
      </c>
    </row>
    <row r="28" spans="1:2" x14ac:dyDescent="0.25">
      <c r="A28" t="s">
        <v>37</v>
      </c>
      <c r="B28">
        <f>'NEWT - UK'!$G$19</f>
        <v>3614055.739919879</v>
      </c>
    </row>
    <row r="29" spans="1:2" x14ac:dyDescent="0.25">
      <c r="A29" t="s">
        <v>38</v>
      </c>
      <c r="B29">
        <f>'NEWT - UK'!$G$22</f>
        <v>97699.469038320007</v>
      </c>
    </row>
    <row r="30" spans="1:2" x14ac:dyDescent="0.25">
      <c r="A30" t="s">
        <v>39</v>
      </c>
      <c r="B30">
        <f>'NEWT - UK'!$G$23</f>
        <v>6364363.416333084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1747210.0858887029</v>
      </c>
    </row>
    <row r="41" spans="1:2" x14ac:dyDescent="0.25">
      <c r="A41" t="s">
        <v>42</v>
      </c>
      <c r="B41">
        <f>'NEWT - UK'!$G$27</f>
        <v>9499130.4890193231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4466.7768875049996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2024-08-05T11:15:03Z</dcterms:created>
  <dcterms:modified xsi:type="dcterms:W3CDTF">2024-08-05T11:15:03Z</dcterms:modified>
</cp:coreProperties>
</file>