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/"/>
    </mc:Choice>
  </mc:AlternateContent>
  <xr:revisionPtr revIDLastSave="0" documentId="8_{5CDC832A-124F-42F4-BF07-F924277FB21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H20" i="5"/>
  <c r="J19" i="5"/>
  <c r="H19" i="5"/>
  <c r="J18" i="5"/>
  <c r="H18" i="5"/>
  <c r="J15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J20" i="2" s="1"/>
  <c r="H19" i="2"/>
  <c r="J18" i="2"/>
  <c r="H18" i="2"/>
  <c r="H20" i="2" s="1"/>
  <c r="J15" i="2"/>
  <c r="H15" i="2"/>
  <c r="J14" i="2"/>
  <c r="H14" i="2"/>
  <c r="K13" i="2"/>
  <c r="J13" i="2"/>
  <c r="I13" i="2"/>
  <c r="G13" i="2"/>
  <c r="H13" i="2" s="1"/>
  <c r="J10" i="2"/>
  <c r="J9" i="2" s="1"/>
  <c r="H10" i="2"/>
  <c r="H9" i="2" s="1"/>
  <c r="K8" i="2"/>
  <c r="I8" i="2"/>
  <c r="B16" i="3" s="1"/>
  <c r="G8" i="2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<sst xmlns="http://schemas.openxmlformats.org/spreadsheetml/2006/main" count="82" uniqueCount="45">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</sst>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11858988.723423604</c:v>
                </c:pt>
                <c:pt idx="1">
                  <c:v>215466.23684970476</c:v>
                </c:pt>
                <c:pt idx="2">
                  <c:v>533686.091001975</c:v>
                </c:pt>
                <c:pt idx="3">
                  <c:v>249.73946134100001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D1-4C17-BB00-93695549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345164</c:v>
                </c:pt>
                <c:pt idx="1">
                  <c:v>6306</c:v>
                </c:pt>
                <c:pt idx="2">
                  <c:v>1076246</c:v>
                </c:pt>
                <c:pt idx="3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1F-47A1-A9DB-1818DA21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1257379.125837351</c:v>
                </c:pt>
                <c:pt idx="1">
                  <c:v>4635390.5242820792</c:v>
                </c:pt>
                <c:pt idx="2">
                  <c:v>129223.85575242</c:v>
                </c:pt>
                <c:pt idx="3">
                  <c:v>6052461.4544014595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EE3-4D7B-AA67-B07462A62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1871410.6249912761</c:v>
                </c:pt>
                <c:pt idx="1">
                  <c:v>10200780.074174924</c:v>
                </c:pt>
                <c:pt idx="2">
                  <c:v>20.821843435000002</c:v>
                </c:pt>
                <c:pt idx="3">
                  <c:v>2243.4392636729999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41-43AD-8887-E509F392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12608390.790736623</v>
      </c>
      <c r="H4" s="5"/>
      <c r="I4" s="1">
        <v>1427739</v>
      </c>
      <c r="J4" s="5"/>
      <c r="K4" s="3">
        <v>597262.95797495102</v>
      </c>
    </row>
    <row r="5" spans="1:11" x14ac:dyDescent="0.25">
      <c r="E5" s="6" t="s">
        <v>7</v>
      </c>
      <c r="F5" s="6"/>
      <c r="G5" s="2">
        <v>12074454.960273309</v>
      </c>
      <c r="H5" s="4">
        <f>G5/G4</f>
        <v>0.95765234126026644</v>
      </c>
      <c r="I5">
        <v>351470</v>
      </c>
      <c r="J5" s="4">
        <f>I5/I4</f>
        <v>0.24617244468351709</v>
      </c>
      <c r="K5" s="2">
        <v>274795.32121162501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11858988.723423604</v>
      </c>
      <c r="H7" s="4">
        <f>G7/G5</f>
        <v>0.98215519975364352</v>
      </c>
      <c r="I7">
        <v>345164</v>
      </c>
      <c r="J7" s="4">
        <f>I7/I5</f>
        <v>0.98205821264972826</v>
      </c>
      <c r="K7" s="2">
        <v>239359.29500257</v>
      </c>
    </row>
    <row r="8" spans="1:11" x14ac:dyDescent="0.25">
      <c r="F8" t="s">
        <v>10</v>
      </c>
      <c r="G8" s="2">
        <f>G5-G7</f>
        <v>215466.23684970476</v>
      </c>
      <c r="H8" s="4">
        <f>1-H7</f>
        <v>1.7844800246356485E-2</v>
      </c>
      <c r="I8">
        <f>I5-I7</f>
        <v>6306</v>
      </c>
      <c r="J8" s="4">
        <f>1-J7</f>
        <v>1.7941787350271743E-2</v>
      </c>
      <c r="K8" s="2">
        <f>K5-K7</f>
        <v>35436.02620905501</v>
      </c>
    </row>
    <row r="9" spans="1:11" x14ac:dyDescent="0.25">
      <c r="E9" s="6" t="s">
        <v>11</v>
      </c>
      <c r="F9" s="6"/>
      <c r="G9" s="2">
        <v>533686.091001975</v>
      </c>
      <c r="H9" s="4">
        <f>1-H5-H10</f>
        <v>4.2327851338021007E-2</v>
      </c>
      <c r="I9">
        <v>1076246</v>
      </c>
      <c r="J9" s="4">
        <f>1-J5-J10</f>
        <v>0.75381144592954319</v>
      </c>
      <c r="K9" s="2">
        <v>320704.11389995198</v>
      </c>
    </row>
    <row r="10" spans="1:11" x14ac:dyDescent="0.25">
      <c r="E10" s="6" t="s">
        <v>12</v>
      </c>
      <c r="F10" s="6"/>
      <c r="G10" s="2">
        <v>249.73946134100001</v>
      </c>
      <c r="H10" s="4">
        <f>G10/G4</f>
        <v>1.9807401712555058E-5</v>
      </c>
      <c r="I10">
        <v>23</v>
      </c>
      <c r="J10" s="4">
        <f>I10/I4</f>
        <v>1.6109386939769804E-5</v>
      </c>
      <c r="K10" s="2">
        <v>1763.5228633740001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2957087.2347297608</v>
      </c>
      <c r="H13" s="5">
        <f>G13/G5</f>
        <v>0.24490440723486093</v>
      </c>
      <c r="I13" s="1">
        <f>I14+I15</f>
        <v>92184</v>
      </c>
      <c r="J13" s="5">
        <f>I13/I5</f>
        <v>0.26228127578456201</v>
      </c>
      <c r="K13" s="3">
        <f>K14+K15</f>
        <v>17249.433155810999</v>
      </c>
    </row>
    <row r="14" spans="1:11" x14ac:dyDescent="0.25">
      <c r="E14" s="6" t="s">
        <v>15</v>
      </c>
      <c r="F14" s="6"/>
      <c r="G14" s="2">
        <v>2957087.2347297608</v>
      </c>
      <c r="H14" s="4">
        <f>G14/G7</f>
        <v>0.2493540810009364</v>
      </c>
      <c r="I14">
        <v>92184</v>
      </c>
      <c r="J14" s="4">
        <f>I14/I7</f>
        <v>0.26707304353872363</v>
      </c>
      <c r="K14" s="2">
        <v>17249.433155810999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1257379.125837351</v>
      </c>
      <c r="H18" s="4">
        <f>G18/G5</f>
        <v>0.10413547692001908</v>
      </c>
      <c r="I18">
        <v>39162</v>
      </c>
      <c r="J18" s="4">
        <f>I18/I5</f>
        <v>0.111423450081088</v>
      </c>
      <c r="K18" s="2">
        <v>21605.697666526001</v>
      </c>
    </row>
    <row r="19" spans="2:11" x14ac:dyDescent="0.25">
      <c r="E19" s="6" t="s">
        <v>20</v>
      </c>
      <c r="F19" s="6"/>
      <c r="G19" s="2">
        <v>4635390.5242820792</v>
      </c>
      <c r="H19" s="4">
        <f>G19/G5</f>
        <v>0.38390060168621937</v>
      </c>
      <c r="I19">
        <v>126373</v>
      </c>
      <c r="J19" s="4">
        <f>I19/I5</f>
        <v>0.35955558084616041</v>
      </c>
      <c r="K19" s="2">
        <v>124051.731488765</v>
      </c>
    </row>
    <row r="20" spans="2:11" x14ac:dyDescent="0.25">
      <c r="E20" s="6" t="s">
        <v>21</v>
      </c>
      <c r="F20" s="6"/>
      <c r="G20" s="2">
        <v>6181685.3101538792</v>
      </c>
      <c r="H20" s="4">
        <f>1-H18-H19</f>
        <v>0.51196392139376146</v>
      </c>
      <c r="I20">
        <v>185935</v>
      </c>
      <c r="J20" s="4">
        <f>1-J18-J19</f>
        <v>0.52902096907275165</v>
      </c>
      <c r="K20" s="2">
        <v>129137.89205633401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129223.85575242</v>
      </c>
      <c r="H22" s="4">
        <f>G22/G20</f>
        <v>2.0904308334841984E-2</v>
      </c>
      <c r="I22">
        <v>5627</v>
      </c>
      <c r="J22" s="4">
        <f>I22/I20</f>
        <v>3.0263264043886306E-2</v>
      </c>
      <c r="K22" s="2">
        <v>8354.6066930849993</v>
      </c>
    </row>
    <row r="23" spans="2:11" x14ac:dyDescent="0.25">
      <c r="F23" t="s">
        <v>24</v>
      </c>
      <c r="G23" s="2">
        <f>G20-G22</f>
        <v>6052461.4544014595</v>
      </c>
      <c r="H23" s="4">
        <f>1-H22</f>
        <v>0.97909569166515797</v>
      </c>
      <c r="I23">
        <f>I20-I22</f>
        <v>180308</v>
      </c>
      <c r="J23" s="4">
        <f>1-J22</f>
        <v>0.96973673595611365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1871410.6249912761</v>
      </c>
      <c r="H26" s="4">
        <f>G26/G5</f>
        <v>0.15498924225967017</v>
      </c>
      <c r="I26">
        <v>57404</v>
      </c>
      <c r="J26" s="4">
        <f>I26/I5</f>
        <v>0.16332546163257178</v>
      </c>
      <c r="K26" s="2">
        <v>107905.18102655299</v>
      </c>
    </row>
    <row r="27" spans="2:11" x14ac:dyDescent="0.25">
      <c r="E27" s="6" t="s">
        <v>27</v>
      </c>
      <c r="F27" s="6"/>
      <c r="G27" s="2">
        <v>10200780.074174924</v>
      </c>
      <c r="H27" s="4">
        <f>G27/G5</f>
        <v>0.84482323282806182</v>
      </c>
      <c r="I27">
        <v>293941</v>
      </c>
      <c r="J27" s="4">
        <f>I27/I5</f>
        <v>0.83631888923663467</v>
      </c>
      <c r="K27" s="2">
        <v>166890.140185072</v>
      </c>
    </row>
    <row r="28" spans="2:11" x14ac:dyDescent="0.25">
      <c r="E28" s="6" t="s">
        <v>28</v>
      </c>
      <c r="F28" s="6"/>
      <c r="G28" s="2">
        <v>20.821843435000002</v>
      </c>
      <c r="H28" s="4">
        <f>G28/G5</f>
        <v>1.7244541060865154E-6</v>
      </c>
      <c r="I28">
        <v>5</v>
      </c>
      <c r="J28" s="4">
        <f>I28/I5</f>
        <v>1.4225965231740974E-5</v>
      </c>
      <c r="K28" s="2">
        <v>0</v>
      </c>
    </row>
    <row r="29" spans="2:11" x14ac:dyDescent="0.25">
      <c r="E29" s="6" t="s">
        <v>29</v>
      </c>
      <c r="F29" s="6"/>
      <c r="G29" s="2">
        <v>2243.4392636729999</v>
      </c>
      <c r="H29" s="4">
        <f>G29/G5</f>
        <v>1.8580045816181661E-4</v>
      </c>
      <c r="I29">
        <v>120</v>
      </c>
      <c r="J29" s="4">
        <f>I29/I5</f>
        <v>3.4142316556178335E-4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12892906.042246744</v>
      </c>
      <c r="H4" s="5"/>
      <c r="I4" s="1">
        <v>4049693</v>
      </c>
      <c r="J4" s="5"/>
      <c r="K4" s="3">
        <v>156417866.59593686</v>
      </c>
    </row>
    <row r="5" spans="1:11" x14ac:dyDescent="0.25">
      <c r="E5" s="6" t="s">
        <v>7</v>
      </c>
      <c r="F5" s="6"/>
      <c r="G5" s="2">
        <v>10307442.875480721</v>
      </c>
      <c r="H5" s="4">
        <f>G5/G4</f>
        <v>0.799466221324027</v>
      </c>
      <c r="I5">
        <v>387607</v>
      </c>
      <c r="J5" s="4">
        <f>I5/I4</f>
        <v>9.5712687356794696E-2</v>
      </c>
      <c r="K5" s="2">
        <v>7334470.93495561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9983394.2924115192</v>
      </c>
      <c r="H7" s="4">
        <f>G7/G5</f>
        <v>0.96856169013169635</v>
      </c>
      <c r="I7">
        <v>377483</v>
      </c>
      <c r="J7" s="4">
        <f>I7/I5</f>
        <v>0.97388076066737705</v>
      </c>
      <c r="K7" s="2">
        <v>7063072.3401701981</v>
      </c>
    </row>
    <row r="8" spans="1:11" x14ac:dyDescent="0.25">
      <c r="F8" t="s">
        <v>10</v>
      </c>
      <c r="G8" s="2">
        <f>G5-G7</f>
        <v>324048.58306920156</v>
      </c>
      <c r="H8" s="4">
        <f>1-H7</f>
        <v>3.1438309868303649E-2</v>
      </c>
      <c r="I8">
        <f>I5-I7</f>
        <v>10124</v>
      </c>
      <c r="J8" s="4">
        <f>1-J7</f>
        <v>2.6119239332622946E-2</v>
      </c>
      <c r="K8" s="2">
        <f>K5-K7</f>
        <v>271398.59478541184</v>
      </c>
    </row>
    <row r="9" spans="1:11" x14ac:dyDescent="0.25">
      <c r="E9" s="6" t="s">
        <v>11</v>
      </c>
      <c r="F9" s="6"/>
      <c r="G9" s="2">
        <v>2291850.3341823518</v>
      </c>
      <c r="H9" s="4">
        <f>1-H5-H10</f>
        <v>0.17776057055504368</v>
      </c>
      <c r="I9">
        <v>3638868</v>
      </c>
      <c r="J9" s="4">
        <f>1-J5-J10</f>
        <v>0.89855403854069926</v>
      </c>
      <c r="K9" s="2">
        <v>145397269.90174684</v>
      </c>
    </row>
    <row r="10" spans="1:11" x14ac:dyDescent="0.25">
      <c r="E10" s="6" t="s">
        <v>12</v>
      </c>
      <c r="F10" s="6"/>
      <c r="G10" s="2">
        <v>293612.83258367202</v>
      </c>
      <c r="H10" s="4">
        <f>G10/G4</f>
        <v>2.2773208120929301E-2</v>
      </c>
      <c r="I10">
        <v>23218</v>
      </c>
      <c r="J10" s="4">
        <f>I10/I4</f>
        <v>5.7332741025060419E-3</v>
      </c>
      <c r="K10" s="2">
        <v>3686125.7592344289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1718863.1077775729</v>
      </c>
      <c r="H13" s="5">
        <f>G13/G5</f>
        <v>0.1667594114798728</v>
      </c>
      <c r="I13" s="1">
        <f>I14+I15</f>
        <v>47695</v>
      </c>
      <c r="J13" s="5">
        <f>I13/I5</f>
        <v>0.12304989331978008</v>
      </c>
      <c r="K13" s="3">
        <f>K14+K15</f>
        <v>1234221.6875063269</v>
      </c>
    </row>
    <row r="14" spans="1:11" x14ac:dyDescent="0.25">
      <c r="E14" s="6" t="s">
        <v>15</v>
      </c>
      <c r="F14" s="6"/>
      <c r="G14" s="2">
        <v>1718362.1637774529</v>
      </c>
      <c r="H14" s="4">
        <f>G14/G7</f>
        <v>0.17212203719967242</v>
      </c>
      <c r="I14">
        <v>47693</v>
      </c>
      <c r="J14" s="4">
        <f>I14/I7</f>
        <v>0.12634476254559807</v>
      </c>
      <c r="K14" s="2">
        <v>1234196.2772003319</v>
      </c>
    </row>
    <row r="15" spans="1:11" x14ac:dyDescent="0.25">
      <c r="E15" s="6" t="s">
        <v>16</v>
      </c>
      <c r="F15" s="6"/>
      <c r="G15" s="2">
        <v>500.94400012</v>
      </c>
      <c r="H15" s="4">
        <f>G15/G8</f>
        <v>1.5458916541937846E-3</v>
      </c>
      <c r="I15">
        <v>2</v>
      </c>
      <c r="J15" s="4">
        <f>I15/I8</f>
        <v>1.9755037534571315E-4</v>
      </c>
      <c r="K15" s="2">
        <v>25.410305995000002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960189.69205493003</v>
      </c>
      <c r="H18" s="4">
        <f>G18/G5</f>
        <v>9.315498554340991E-2</v>
      </c>
      <c r="I18">
        <v>32988</v>
      </c>
      <c r="J18" s="4">
        <f>I18/I5</f>
        <v>8.5106822116215647E-2</v>
      </c>
      <c r="K18" s="2">
        <v>1524896.481941029</v>
      </c>
    </row>
    <row r="19" spans="2:11" x14ac:dyDescent="0.25">
      <c r="E19" s="6" t="s">
        <v>20</v>
      </c>
      <c r="F19" s="6"/>
      <c r="G19" s="2">
        <v>3736771.79735388</v>
      </c>
      <c r="H19" s="4">
        <f>G19/G5</f>
        <v>0.36253140982647492</v>
      </c>
      <c r="I19">
        <v>118685</v>
      </c>
      <c r="J19" s="4">
        <f>I19/I5</f>
        <v>0.30619932044570919</v>
      </c>
      <c r="K19" s="2">
        <v>1756719.0795706401</v>
      </c>
    </row>
    <row r="20" spans="2:11" x14ac:dyDescent="0.25">
      <c r="E20" s="6" t="s">
        <v>21</v>
      </c>
      <c r="F20" s="6"/>
      <c r="G20" s="2">
        <v>5598537.7201811317</v>
      </c>
      <c r="H20" s="4">
        <f>1-H18-H19</f>
        <v>0.54431360463011513</v>
      </c>
      <c r="I20">
        <v>235042</v>
      </c>
      <c r="J20" s="4">
        <f>1-J18-J19</f>
        <v>0.60869385743807514</v>
      </c>
      <c r="K20" s="2">
        <v>3394213.7021260392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114044.776203393</v>
      </c>
      <c r="H22" s="4">
        <f>G22/G20</f>
        <v>2.037045777012346E-2</v>
      </c>
      <c r="I22">
        <v>7181</v>
      </c>
      <c r="J22" s="4">
        <f>I22/I20</f>
        <v>3.0551986453484909E-2</v>
      </c>
      <c r="K22" s="2">
        <v>623222.58884189394</v>
      </c>
    </row>
    <row r="23" spans="2:11" x14ac:dyDescent="0.25">
      <c r="F23" t="s">
        <v>24</v>
      </c>
      <c r="G23" s="2">
        <f>G20-G22</f>
        <v>5484492.9439777387</v>
      </c>
      <c r="H23" s="4">
        <f>1-H22</f>
        <v>0.97962954222987653</v>
      </c>
      <c r="I23">
        <f>I20-I22</f>
        <v>227861</v>
      </c>
      <c r="J23" s="4">
        <f>1-J22</f>
        <v>0.96944801354651511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1516756.225572506</v>
      </c>
      <c r="H26" s="4">
        <f>G26/G5</f>
        <v>0.14715155290169554</v>
      </c>
      <c r="I26">
        <v>59399</v>
      </c>
      <c r="J26" s="4">
        <f>I26/I5</f>
        <v>0.1532454264241874</v>
      </c>
      <c r="K26" s="2">
        <v>579098.65118908603</v>
      </c>
    </row>
    <row r="27" spans="2:11" x14ac:dyDescent="0.25">
      <c r="E27" s="6" t="s">
        <v>27</v>
      </c>
      <c r="F27" s="6"/>
      <c r="G27" s="2">
        <v>8771062.6782613043</v>
      </c>
      <c r="H27" s="4">
        <f>G27/G5</f>
        <v>0.85094458288251607</v>
      </c>
      <c r="I27">
        <v>326650</v>
      </c>
      <c r="J27" s="4">
        <f>I27/I5</f>
        <v>0.84273503832490126</v>
      </c>
      <c r="K27" s="2">
        <v>6673929.2783876956</v>
      </c>
    </row>
    <row r="28" spans="2:11" x14ac:dyDescent="0.25">
      <c r="E28" s="6" t="s">
        <v>28</v>
      </c>
      <c r="F28" s="6"/>
      <c r="G28" s="2">
        <v>2257.6501773179998</v>
      </c>
      <c r="H28" s="4">
        <f>G28/G5</f>
        <v>2.1903106372662842E-4</v>
      </c>
      <c r="I28">
        <v>68</v>
      </c>
      <c r="J28" s="4">
        <f>I28/I5</f>
        <v>1.7543542815274234E-4</v>
      </c>
      <c r="K28" s="2">
        <v>107.380751299</v>
      </c>
    </row>
    <row r="29" spans="2:11" x14ac:dyDescent="0.25">
      <c r="E29" s="6" t="s">
        <v>29</v>
      </c>
      <c r="F29" s="6"/>
      <c r="G29" s="2">
        <v>4927.892102883</v>
      </c>
      <c r="H29" s="4">
        <f>G29/G5</f>
        <v>4.7809065375520424E-4</v>
      </c>
      <c r="I29">
        <v>468</v>
      </c>
      <c r="J29" s="4">
        <f>I29/I5</f>
        <v>1.2074085349335797E-3</v>
      </c>
      <c r="K29" s="2">
        <v>244.96903836600001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11858988.723423604</v>
      </c>
    </row>
    <row r="3" spans="1:2" x14ac:dyDescent="0.25">
      <c r="A3" t="s">
        <v>32</v>
      </c>
      <c r="B3">
        <f>'NEWT - UK'!$G$8</f>
        <v>215466.23684970476</v>
      </c>
    </row>
    <row r="4" spans="1:2" x14ac:dyDescent="0.25">
      <c r="A4" t="s">
        <v>33</v>
      </c>
      <c r="B4">
        <f>'NEWT - UK'!$G$9</f>
        <v>533686.091001975</v>
      </c>
    </row>
    <row r="5" spans="1:2" x14ac:dyDescent="0.25">
      <c r="A5" t="s">
        <v>34</v>
      </c>
      <c r="B5">
        <f>'NEWT - UK'!$G$10</f>
        <v>249.73946134100001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345164</v>
      </c>
    </row>
    <row r="16" spans="1:2" x14ac:dyDescent="0.25">
      <c r="A16" t="s">
        <v>32</v>
      </c>
      <c r="B16">
        <f>'NEWT - UK'!$I$8</f>
        <v>6306</v>
      </c>
    </row>
    <row r="17" spans="1:2" x14ac:dyDescent="0.25">
      <c r="A17" t="s">
        <v>33</v>
      </c>
      <c r="B17">
        <f>'NEWT - UK'!$I$9</f>
        <v>1076246</v>
      </c>
    </row>
    <row r="18" spans="1:2" x14ac:dyDescent="0.25">
      <c r="A18" t="s">
        <v>34</v>
      </c>
      <c r="B18">
        <f>'NEWT - UK'!$I$10</f>
        <v>23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1257379.125837351</v>
      </c>
    </row>
    <row r="28" spans="1:2" x14ac:dyDescent="0.25">
      <c r="A28" t="s">
        <v>37</v>
      </c>
      <c r="B28">
        <f>'NEWT - UK'!$G$19</f>
        <v>4635390.5242820792</v>
      </c>
    </row>
    <row r="29" spans="1:2" x14ac:dyDescent="0.25">
      <c r="A29" t="s">
        <v>38</v>
      </c>
      <c r="B29">
        <f>'NEWT - UK'!$G$22</f>
        <v>129223.85575242</v>
      </c>
    </row>
    <row r="30" spans="1:2" x14ac:dyDescent="0.25">
      <c r="A30" t="s">
        <v>39</v>
      </c>
      <c r="B30">
        <f>'NEWT - UK'!$G$23</f>
        <v>6052461.4544014595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1871410.6249912761</v>
      </c>
    </row>
    <row r="41" spans="1:2" x14ac:dyDescent="0.25">
      <c r="A41" t="s">
        <v>42</v>
      </c>
      <c r="B41">
        <f>'NEWT - UK'!$G$27</f>
        <v>10200780.074174924</v>
      </c>
    </row>
    <row r="42" spans="1:2" x14ac:dyDescent="0.25">
      <c r="A42" t="s">
        <v>43</v>
      </c>
      <c r="B42">
        <f>'NEWT - UK'!$G$28</f>
        <v>20.821843435000002</v>
      </c>
    </row>
    <row r="43" spans="1:2" x14ac:dyDescent="0.25">
      <c r="A43" t="s">
        <v>44</v>
      </c>
      <c r="B43">
        <f>'NEWT - UK'!$G$29</f>
        <v>2243.4392636729999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2025-03-25T13:25:33Z</dcterms:created>
  <dcterms:modified xsi:type="dcterms:W3CDTF">2025-03-25T13:25:33Z</dcterms:modified>
</cp:coreProperties>
</file>