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ED44BF3-08B5-4CC9-86A0-501801784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H20" i="2" s="1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G8" i="2"/>
  <c r="H15" i="2" s="1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<sst xmlns="http://schemas.openxmlformats.org/spreadsheetml/2006/main" count="82" uniqueCount="45">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</sst>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9111919.9806801975</c:v>
                </c:pt>
                <c:pt idx="1">
                  <c:v>272884.59274701402</c:v>
                </c:pt>
                <c:pt idx="2">
                  <c:v>352189.66174723802</c:v>
                </c:pt>
                <c:pt idx="3">
                  <c:v>310.146834415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79-495D-9CBF-16CF76F9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309940</c:v>
                </c:pt>
                <c:pt idx="1">
                  <c:v>9839</c:v>
                </c:pt>
                <c:pt idx="2">
                  <c:v>649860</c:v>
                </c:pt>
                <c:pt idx="3">
                  <c:v>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46-48AA-97DD-2514B82B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971006.06936511304</c:v>
                </c:pt>
                <c:pt idx="1">
                  <c:v>2904885.9581477242</c:v>
                </c:pt>
                <c:pt idx="2">
                  <c:v>469392.82942884002</c:v>
                </c:pt>
                <c:pt idx="3">
                  <c:v>5039519.7164855339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62-4628-97B7-78F6F96A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1511670.934057313</c:v>
                </c:pt>
                <c:pt idx="1">
                  <c:v>7751384.3971942514</c:v>
                </c:pt>
                <c:pt idx="2">
                  <c:v>95759.698565864994</c:v>
                </c:pt>
                <c:pt idx="3">
                  <c:v>25989.543609781998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4C-402F-876D-4A5B8D01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9737304.3820088636</v>
      </c>
      <c r="H4" s="5"/>
      <c r="I4" s="1">
        <v>969673</v>
      </c>
      <c r="J4" s="5"/>
      <c r="K4" s="3">
        <v>7213762.5186806787</v>
      </c>
    </row>
    <row r="5" spans="1:11">
      <c r="E5" s="6" t="s">
        <v>7</v>
      </c>
      <c r="F5" s="6"/>
      <c r="G5" s="2">
        <v>9384804.5734272115</v>
      </c>
      <c r="H5" s="4">
        <f>G5/G4</f>
        <v>0.96379903567223912</v>
      </c>
      <c r="I5">
        <v>319779</v>
      </c>
      <c r="J5" s="4">
        <f>I5/I4</f>
        <v>0.3297802455054436</v>
      </c>
      <c r="K5" s="2">
        <v>6927234.8592421552</v>
      </c>
    </row>
    <row r="6" spans="1:11">
      <c r="F6" t="s">
        <v>8</v>
      </c>
    </row>
    <row r="7" spans="1:11">
      <c r="F7" t="s">
        <v>9</v>
      </c>
      <c r="G7" s="2">
        <v>9111919.9806801975</v>
      </c>
      <c r="H7" s="4">
        <f>G7/G5</f>
        <v>0.97092271974211608</v>
      </c>
      <c r="I7">
        <v>309940</v>
      </c>
      <c r="J7" s="4">
        <f>I7/I5</f>
        <v>0.96923187576419967</v>
      </c>
      <c r="K7" s="2">
        <v>6907785.3173177671</v>
      </c>
    </row>
    <row r="8" spans="1:11">
      <c r="F8" t="s">
        <v>10</v>
      </c>
      <c r="G8" s="2">
        <f>G5-G7</f>
        <v>272884.59274701402</v>
      </c>
      <c r="H8" s="4">
        <f>1-H7</f>
        <v>2.907728025788392E-2</v>
      </c>
      <c r="I8">
        <f>I5-I7</f>
        <v>9839</v>
      </c>
      <c r="J8" s="4">
        <f>1-J7</f>
        <v>3.0768124235800332E-2</v>
      </c>
      <c r="K8" s="2">
        <f>K5-K7</f>
        <v>19449.541924388148</v>
      </c>
    </row>
    <row r="9" spans="1:11">
      <c r="E9" s="6" t="s">
        <v>11</v>
      </c>
      <c r="F9" s="6"/>
      <c r="G9" s="2">
        <v>352189.66174723802</v>
      </c>
      <c r="H9" s="4">
        <f>1-H5-H10</f>
        <v>3.6169112921843237E-2</v>
      </c>
      <c r="I9">
        <v>649860</v>
      </c>
      <c r="J9" s="4">
        <f>1-J5-J10</f>
        <v>0.67018469112783385</v>
      </c>
      <c r="K9" s="2">
        <v>286430.67119824799</v>
      </c>
    </row>
    <row r="10" spans="1:11">
      <c r="E10" s="6" t="s">
        <v>12</v>
      </c>
      <c r="F10" s="6"/>
      <c r="G10" s="2">
        <v>310.146834415</v>
      </c>
      <c r="H10" s="4">
        <f>G10/G4</f>
        <v>3.1851405917642154E-5</v>
      </c>
      <c r="I10">
        <v>34</v>
      </c>
      <c r="J10" s="4">
        <f>I10/I4</f>
        <v>3.5063366722596171E-5</v>
      </c>
      <c r="K10" s="2">
        <v>96.988240275999999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2320459.7617538646</v>
      </c>
      <c r="H13" s="5">
        <f>G13/G5</f>
        <v>0.24725712118973428</v>
      </c>
      <c r="I13" s="1">
        <f>I14+I15</f>
        <v>89163</v>
      </c>
      <c r="J13" s="5">
        <f>I13/I5</f>
        <v>0.27882693985533757</v>
      </c>
      <c r="K13" s="3">
        <f>K14+K15</f>
        <v>45000.830371911004</v>
      </c>
    </row>
    <row r="14" spans="1:11">
      <c r="E14" s="6" t="s">
        <v>15</v>
      </c>
      <c r="F14" s="6"/>
      <c r="G14" s="2">
        <v>2228197.6168983248</v>
      </c>
      <c r="H14" s="4">
        <f>G14/G7</f>
        <v>0.24453656546838898</v>
      </c>
      <c r="I14">
        <v>83744</v>
      </c>
      <c r="J14" s="4">
        <f>I14/I7</f>
        <v>0.27019423114151125</v>
      </c>
      <c r="K14" s="2">
        <v>44902.431567471001</v>
      </c>
    </row>
    <row r="15" spans="1:11">
      <c r="E15" s="6" t="s">
        <v>16</v>
      </c>
      <c r="F15" s="6"/>
      <c r="G15" s="2">
        <v>92262.144855539998</v>
      </c>
      <c r="H15" s="4">
        <f>G15/G8</f>
        <v>0.33809950179589082</v>
      </c>
      <c r="I15">
        <v>5419</v>
      </c>
      <c r="J15" s="4">
        <f>I15/I8</f>
        <v>0.55076735440593561</v>
      </c>
      <c r="K15" s="2">
        <v>98.398804440000006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971006.06936511304</v>
      </c>
      <c r="H18" s="4">
        <f>G18/G5</f>
        <v>0.10346577403588</v>
      </c>
      <c r="I18">
        <v>36136</v>
      </c>
      <c r="J18" s="4">
        <f>I18/I5</f>
        <v>0.11300304272638291</v>
      </c>
      <c r="K18" s="2">
        <v>18573.504424994</v>
      </c>
    </row>
    <row r="19" spans="2:11">
      <c r="E19" s="6" t="s">
        <v>20</v>
      </c>
      <c r="F19" s="6"/>
      <c r="G19" s="2">
        <v>2904885.9581477242</v>
      </c>
      <c r="H19" s="4">
        <f>G19/G5</f>
        <v>0.30953078835256947</v>
      </c>
      <c r="I19">
        <v>98512</v>
      </c>
      <c r="J19" s="4">
        <f>I19/I5</f>
        <v>0.30806275584075254</v>
      </c>
      <c r="K19" s="2">
        <v>6328535.6093507083</v>
      </c>
    </row>
    <row r="20" spans="2:11">
      <c r="E20" s="6" t="s">
        <v>21</v>
      </c>
      <c r="F20" s="6"/>
      <c r="G20" s="2">
        <v>5508912.5459143743</v>
      </c>
      <c r="H20" s="4">
        <f>1-H18-H19</f>
        <v>0.58700343761155049</v>
      </c>
      <c r="I20">
        <v>185131</v>
      </c>
      <c r="J20" s="4">
        <f>1-J18-J19</f>
        <v>0.57893420143286445</v>
      </c>
      <c r="K20" s="2">
        <v>580125.74546645302</v>
      </c>
    </row>
    <row r="21" spans="2:11">
      <c r="F21" t="s">
        <v>22</v>
      </c>
    </row>
    <row r="22" spans="2:11">
      <c r="F22" t="s">
        <v>23</v>
      </c>
      <c r="G22" s="2">
        <v>469392.82942884002</v>
      </c>
      <c r="H22" s="4">
        <f>G22/G20</f>
        <v>8.5206077518322584E-2</v>
      </c>
      <c r="I22">
        <v>27377</v>
      </c>
      <c r="J22" s="4">
        <f>I22/I20</f>
        <v>0.14787906941571105</v>
      </c>
      <c r="K22" s="2">
        <v>5788.4048733629998</v>
      </c>
    </row>
    <row r="23" spans="2:11">
      <c r="F23" t="s">
        <v>24</v>
      </c>
      <c r="G23" s="2">
        <f>G20-G22</f>
        <v>5039519.7164855339</v>
      </c>
      <c r="H23" s="4">
        <f>1-H22</f>
        <v>0.91479392248167746</v>
      </c>
      <c r="I23">
        <f>I20-I22</f>
        <v>157754</v>
      </c>
      <c r="J23" s="4">
        <f>1-J22</f>
        <v>0.85212093058428895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1511670.934057313</v>
      </c>
      <c r="H26" s="4">
        <f>G26/G5</f>
        <v>0.16107644247995992</v>
      </c>
      <c r="I26">
        <v>59502</v>
      </c>
      <c r="J26" s="4">
        <f>I26/I5</f>
        <v>0.1860722561519049</v>
      </c>
      <c r="K26" s="2">
        <v>6336710.8420019206</v>
      </c>
    </row>
    <row r="27" spans="2:11">
      <c r="E27" s="6" t="s">
        <v>27</v>
      </c>
      <c r="F27" s="6"/>
      <c r="G27" s="2">
        <v>7751384.3971942514</v>
      </c>
      <c r="H27" s="4">
        <f>G27/G5</f>
        <v>0.8259505391451688</v>
      </c>
      <c r="I27">
        <v>256810</v>
      </c>
      <c r="J27" s="4">
        <f>I27/I5</f>
        <v>0.80308588118669455</v>
      </c>
      <c r="K27" s="2">
        <v>590524.01724023395</v>
      </c>
    </row>
    <row r="28" spans="2:11">
      <c r="E28" s="6" t="s">
        <v>28</v>
      </c>
      <c r="F28" s="6"/>
      <c r="G28" s="2">
        <v>95759.698565864994</v>
      </c>
      <c r="H28" s="4">
        <f>G28/G5</f>
        <v>1.0203696605148888E-2</v>
      </c>
      <c r="I28">
        <v>3028</v>
      </c>
      <c r="J28" s="4">
        <f>I28/I5</f>
        <v>9.4690395554429783E-3</v>
      </c>
      <c r="K28" s="2">
        <v>0</v>
      </c>
    </row>
    <row r="29" spans="2:11">
      <c r="E29" s="6" t="s">
        <v>29</v>
      </c>
      <c r="F29" s="6"/>
      <c r="G29" s="2">
        <v>25989.543609781998</v>
      </c>
      <c r="H29" s="4">
        <f>G29/G5</f>
        <v>2.7693217697223661E-3</v>
      </c>
      <c r="I29">
        <v>439</v>
      </c>
      <c r="J29" s="4">
        <f>I29/I5</f>
        <v>1.372823105957552E-3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11316442.038233738</v>
      </c>
      <c r="H4" s="5"/>
      <c r="I4" s="1">
        <v>4390891</v>
      </c>
      <c r="J4" s="5"/>
      <c r="K4" s="3">
        <v>354113605.0710876</v>
      </c>
    </row>
    <row r="5" spans="1:11">
      <c r="E5" s="6" t="s">
        <v>7</v>
      </c>
      <c r="F5" s="6"/>
      <c r="G5" s="2">
        <v>9224214.4532523006</v>
      </c>
      <c r="H5" s="4">
        <f>G5/G4</f>
        <v>0.81511613120867532</v>
      </c>
      <c r="I5">
        <v>449619</v>
      </c>
      <c r="J5" s="4">
        <f>I5/I4</f>
        <v>0.10239812375210407</v>
      </c>
      <c r="K5" s="2">
        <v>7593684.8462799648</v>
      </c>
    </row>
    <row r="6" spans="1:11">
      <c r="F6" t="s">
        <v>8</v>
      </c>
    </row>
    <row r="7" spans="1:11">
      <c r="F7" t="s">
        <v>9</v>
      </c>
      <c r="G7" s="2">
        <v>8819518.0074638333</v>
      </c>
      <c r="H7" s="4">
        <f>G7/G5</f>
        <v>0.95612673059159214</v>
      </c>
      <c r="I7">
        <v>435222</v>
      </c>
      <c r="J7" s="4">
        <f>I7/I5</f>
        <v>0.96797955602410035</v>
      </c>
      <c r="K7" s="2">
        <v>7398850.6225691941</v>
      </c>
    </row>
    <row r="8" spans="1:11">
      <c r="F8" t="s">
        <v>10</v>
      </c>
      <c r="G8" s="2">
        <f>G5-G7</f>
        <v>404696.4457884673</v>
      </c>
      <c r="H8" s="4">
        <f>1-H7</f>
        <v>4.3873269408407856E-2</v>
      </c>
      <c r="I8">
        <f>I5-I7</f>
        <v>14397</v>
      </c>
      <c r="J8" s="4">
        <f>1-J7</f>
        <v>3.2020443975899648E-2</v>
      </c>
      <c r="K8" s="2">
        <f>K5-K7</f>
        <v>194834.22371077072</v>
      </c>
    </row>
    <row r="9" spans="1:11">
      <c r="E9" s="6" t="s">
        <v>11</v>
      </c>
      <c r="F9" s="6"/>
      <c r="G9" s="2">
        <v>1837866.803270292</v>
      </c>
      <c r="H9" s="4">
        <f>1-H5-H10</f>
        <v>0.16240677034891995</v>
      </c>
      <c r="I9">
        <v>3920790</v>
      </c>
      <c r="J9" s="4">
        <f>1-J5-J10</f>
        <v>0.89293721934796377</v>
      </c>
      <c r="K9" s="2">
        <v>343107149.68525571</v>
      </c>
    </row>
    <row r="10" spans="1:11">
      <c r="E10" s="6" t="s">
        <v>12</v>
      </c>
      <c r="F10" s="6"/>
      <c r="G10" s="2">
        <v>254360.78171114699</v>
      </c>
      <c r="H10" s="4">
        <f>G10/G4</f>
        <v>2.2477098442404732E-2</v>
      </c>
      <c r="I10">
        <v>20482</v>
      </c>
      <c r="J10" s="4">
        <f>I10/I4</f>
        <v>4.6646568999321554E-3</v>
      </c>
      <c r="K10" s="2">
        <v>3412770.5395519761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1593659.9177039</v>
      </c>
      <c r="H13" s="5">
        <f>G13/G5</f>
        <v>0.17276917463058361</v>
      </c>
      <c r="I13" s="1">
        <f>I14+I15</f>
        <v>49174</v>
      </c>
      <c r="J13" s="5">
        <f>I13/I5</f>
        <v>0.10936815392587947</v>
      </c>
      <c r="K13" s="3">
        <f>K14+K15</f>
        <v>1747588.3778794371</v>
      </c>
    </row>
    <row r="14" spans="1:11">
      <c r="E14" s="6" t="s">
        <v>15</v>
      </c>
      <c r="F14" s="6"/>
      <c r="G14" s="2">
        <v>1529461.2320774</v>
      </c>
      <c r="H14" s="4">
        <f>G14/G7</f>
        <v>0.1734177798359319</v>
      </c>
      <c r="I14">
        <v>45793</v>
      </c>
      <c r="J14" s="4">
        <f>I14/I7</f>
        <v>0.10521756712666179</v>
      </c>
      <c r="K14" s="2">
        <v>1747508.044942098</v>
      </c>
    </row>
    <row r="15" spans="1:11">
      <c r="E15" s="6" t="s">
        <v>16</v>
      </c>
      <c r="F15" s="6"/>
      <c r="G15" s="2">
        <v>64198.685626500002</v>
      </c>
      <c r="H15" s="4">
        <f>G15/G8</f>
        <v>0.15863417209267094</v>
      </c>
      <c r="I15">
        <v>3381</v>
      </c>
      <c r="J15" s="4">
        <f>I15/I8</f>
        <v>0.23484059178995625</v>
      </c>
      <c r="K15" s="2">
        <v>80.332937338999997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803434.06039013295</v>
      </c>
      <c r="H18" s="4">
        <f>G18/G5</f>
        <v>8.710054004727262E-2</v>
      </c>
      <c r="I18">
        <v>28437</v>
      </c>
      <c r="J18" s="4">
        <f>I18/I5</f>
        <v>6.3246882360398465E-2</v>
      </c>
      <c r="K18" s="2">
        <v>1249920.209904186</v>
      </c>
    </row>
    <row r="19" spans="2:11">
      <c r="E19" s="6" t="s">
        <v>20</v>
      </c>
      <c r="F19" s="6"/>
      <c r="G19" s="2">
        <v>2505157.489159361</v>
      </c>
      <c r="H19" s="4">
        <f>G19/G5</f>
        <v>0.27158491401683371</v>
      </c>
      <c r="I19">
        <v>94185</v>
      </c>
      <c r="J19" s="4">
        <f>I19/I5</f>
        <v>0.20947735749601329</v>
      </c>
      <c r="K19" s="2">
        <v>1233001.3741496771</v>
      </c>
    </row>
    <row r="20" spans="2:11">
      <c r="E20" s="6" t="s">
        <v>21</v>
      </c>
      <c r="F20" s="6"/>
      <c r="G20" s="2">
        <v>5903264.8546624444</v>
      </c>
      <c r="H20" s="4">
        <f>1-H18-H19</f>
        <v>0.64131454593589365</v>
      </c>
      <c r="I20">
        <v>326046</v>
      </c>
      <c r="J20" s="4">
        <f>1-J18-J19</f>
        <v>0.7272757601435883</v>
      </c>
      <c r="K20" s="2">
        <v>4513030.1891242424</v>
      </c>
    </row>
    <row r="21" spans="2:11">
      <c r="F21" t="s">
        <v>22</v>
      </c>
    </row>
    <row r="22" spans="2:11">
      <c r="F22" t="s">
        <v>23</v>
      </c>
      <c r="G22" s="2">
        <v>866662.21224653895</v>
      </c>
      <c r="H22" s="4">
        <f>G22/G20</f>
        <v>0.14681066047071265</v>
      </c>
      <c r="I22">
        <v>99450</v>
      </c>
      <c r="J22" s="4">
        <f>I22/I20</f>
        <v>0.30501831029977367</v>
      </c>
      <c r="K22" s="2">
        <v>500099.159083131</v>
      </c>
    </row>
    <row r="23" spans="2:11">
      <c r="F23" t="s">
        <v>24</v>
      </c>
      <c r="G23" s="2">
        <f>G20-G22</f>
        <v>5036602.6424159054</v>
      </c>
      <c r="H23" s="4">
        <f>1-H22</f>
        <v>0.85318933952928733</v>
      </c>
      <c r="I23">
        <f>I20-I22</f>
        <v>226596</v>
      </c>
      <c r="J23" s="4">
        <f>1-J22</f>
        <v>0.69498168970022633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586013.05298780801</v>
      </c>
      <c r="H26" s="4">
        <f>G26/G5</f>
        <v>6.3529860017639744E-2</v>
      </c>
      <c r="I26">
        <v>23654</v>
      </c>
      <c r="J26" s="4">
        <f>I26/I5</f>
        <v>5.2608986719867266E-2</v>
      </c>
      <c r="K26" s="2">
        <v>870168.67356666503</v>
      </c>
    </row>
    <row r="27" spans="2:11">
      <c r="E27" s="6" t="s">
        <v>27</v>
      </c>
      <c r="F27" s="6"/>
      <c r="G27" s="2">
        <v>3312807.9467858528</v>
      </c>
      <c r="H27" s="4">
        <f>G27/G5</f>
        <v>0.35914255501917708</v>
      </c>
      <c r="I27">
        <v>199027</v>
      </c>
      <c r="J27" s="4">
        <f>I27/I5</f>
        <v>0.44265700515325196</v>
      </c>
      <c r="K27" s="2">
        <v>4986723.3807718754</v>
      </c>
    </row>
    <row r="28" spans="2:11">
      <c r="E28" s="6" t="s">
        <v>28</v>
      </c>
      <c r="F28" s="6"/>
      <c r="G28" s="2">
        <v>62645.529344215996</v>
      </c>
      <c r="H28" s="4">
        <f>G28/G5</f>
        <v>6.7914216068695422E-3</v>
      </c>
      <c r="I28">
        <v>2121</v>
      </c>
      <c r="J28" s="4">
        <f>I28/I5</f>
        <v>4.7173273371454499E-3</v>
      </c>
      <c r="K28" s="2">
        <v>158.81898406299999</v>
      </c>
    </row>
    <row r="29" spans="2:11">
      <c r="E29" s="6" t="s">
        <v>29</v>
      </c>
      <c r="F29" s="6"/>
      <c r="G29" s="2">
        <v>12340.946795774</v>
      </c>
      <c r="H29" s="4">
        <f>G29/G5</f>
        <v>1.337885936880272E-3</v>
      </c>
      <c r="I29">
        <v>164</v>
      </c>
      <c r="J29" s="4">
        <f>I29/I5</f>
        <v>3.6475326887876181E-4</v>
      </c>
      <c r="K29" s="2">
        <v>249.26173056799999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9111919.9806801975</v>
      </c>
    </row>
    <row r="3" spans="1:2">
      <c r="A3" t="s">
        <v>32</v>
      </c>
      <c r="B3">
        <f>'NEWT - UK'!$G$8</f>
        <v>272884.59274701402</v>
      </c>
    </row>
    <row r="4" spans="1:2">
      <c r="A4" t="s">
        <v>33</v>
      </c>
      <c r="B4">
        <f>'NEWT - UK'!$G$9</f>
        <v>352189.66174723802</v>
      </c>
    </row>
    <row r="5" spans="1:2">
      <c r="A5" t="s">
        <v>34</v>
      </c>
      <c r="B5">
        <f>'NEWT - UK'!$G$10</f>
        <v>310.146834415</v>
      </c>
    </row>
    <row r="14" spans="1:2">
      <c r="A14" t="s">
        <v>35</v>
      </c>
    </row>
    <row r="15" spans="1:2">
      <c r="A15" t="s">
        <v>31</v>
      </c>
      <c r="B15">
        <f>'NEWT - UK'!$I$7</f>
        <v>309940</v>
      </c>
    </row>
    <row r="16" spans="1:2">
      <c r="A16" t="s">
        <v>32</v>
      </c>
      <c r="B16">
        <f>'NEWT - UK'!$I$8</f>
        <v>9839</v>
      </c>
    </row>
    <row r="17" spans="1:2">
      <c r="A17" t="s">
        <v>33</v>
      </c>
      <c r="B17">
        <f>'NEWT - UK'!$I$9</f>
        <v>649860</v>
      </c>
    </row>
    <row r="18" spans="1:2">
      <c r="A18" t="s">
        <v>34</v>
      </c>
      <c r="B18">
        <f>'NEWT - UK'!$I$10</f>
        <v>34</v>
      </c>
    </row>
    <row r="26" spans="1:2">
      <c r="A26" t="s">
        <v>18</v>
      </c>
    </row>
    <row r="27" spans="1:2">
      <c r="A27" t="s">
        <v>36</v>
      </c>
      <c r="B27">
        <f>'NEWT - UK'!$G$18</f>
        <v>971006.06936511304</v>
      </c>
    </row>
    <row r="28" spans="1:2">
      <c r="A28" t="s">
        <v>37</v>
      </c>
      <c r="B28">
        <f>'NEWT - UK'!$G$19</f>
        <v>2904885.9581477242</v>
      </c>
    </row>
    <row r="29" spans="1:2">
      <c r="A29" t="s">
        <v>38</v>
      </c>
      <c r="B29">
        <f>'NEWT - UK'!$G$22</f>
        <v>469392.82942884002</v>
      </c>
    </row>
    <row r="30" spans="1:2">
      <c r="A30" t="s">
        <v>39</v>
      </c>
      <c r="B30">
        <f>'NEWT - UK'!$G$23</f>
        <v>5039519.7164855339</v>
      </c>
    </row>
    <row r="39" spans="1:2">
      <c r="A39" t="s">
        <v>40</v>
      </c>
    </row>
    <row r="40" spans="1:2">
      <c r="A40" t="s">
        <v>41</v>
      </c>
      <c r="B40">
        <f>'NEWT - UK'!$G$26</f>
        <v>1511670.934057313</v>
      </c>
    </row>
    <row r="41" spans="1:2">
      <c r="A41" t="s">
        <v>42</v>
      </c>
      <c r="B41">
        <f>'NEWT - UK'!$G$27</f>
        <v>7751384.3971942514</v>
      </c>
    </row>
    <row r="42" spans="1:2">
      <c r="A42" t="s">
        <v>43</v>
      </c>
      <c r="B42">
        <f>'NEWT - UK'!$G$28</f>
        <v>95759.698565864994</v>
      </c>
    </row>
    <row r="43" spans="1:2">
      <c r="A43" t="s">
        <v>44</v>
      </c>
      <c r="B43">
        <f>'NEWT - UK'!$G$29</f>
        <v>25989.543609781998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2023-07-26T11:05:13Z</dcterms:created>
  <dcterms:modified xsi:type="dcterms:W3CDTF">2023-07-26T11:05:13Z</dcterms:modified>
</cp:coreProperties>
</file>