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893E54A3-9E7E-4B8B-A8B5-1F5F531E8F3E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19" i="2"/>
  <c r="H19" i="2"/>
  <c r="H20" i="2" s="1"/>
  <c r="J18" i="2"/>
  <c r="J20" i="2" s="1"/>
  <c r="H18" i="2"/>
  <c r="H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J15" i="2" s="1"/>
  <c r="H8" i="2"/>
  <c r="G8" i="2"/>
  <c r="J7" i="2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<sst xmlns="http://schemas.openxmlformats.org/spreadsheetml/2006/main" count="82" uniqueCount="45">
  <si>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02 June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</si>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</sst>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8598769.6576970108</c:v>
                </c:pt>
                <c:pt idx="1">
                  <c:v>310545.26851654239</c:v>
                </c:pt>
                <c:pt idx="2">
                  <c:v>395165.30261757999</c:v>
                </c:pt>
                <c:pt idx="3">
                  <c:v>46.986929637000003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00A-4EFF-A8AD-DB29AB6F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288730</c:v>
                </c:pt>
                <c:pt idx="1">
                  <c:v>10020</c:v>
                </c:pt>
                <c:pt idx="2">
                  <c:v>637807</c:v>
                </c:pt>
                <c:pt idx="3">
                  <c:v>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323-4A27-A65B-D2DC68879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919196.36990596005</c:v>
                </c:pt>
                <c:pt idx="1">
                  <c:v>2806530.3700612788</c:v>
                </c:pt>
                <c:pt idx="2">
                  <c:v>417157.81555174501</c:v>
                </c:pt>
                <c:pt idx="3">
                  <c:v>4766430.3706945702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E49-40E4-9E24-1A9284822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1331983.1834811119</c:v>
                </c:pt>
                <c:pt idx="1">
                  <c:v>7456855.0085746562</c:v>
                </c:pt>
                <c:pt idx="2">
                  <c:v>96357.200632749998</c:v>
                </c:pt>
                <c:pt idx="3">
                  <c:v>24119.533525036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B4B-4824-A90A-F259D9280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9304527.2157607712</v>
      </c>
      <c r="H4" s="5"/>
      <c r="I4" s="1">
        <v>936573</v>
      </c>
      <c r="J4" s="5"/>
      <c r="K4" s="3">
        <v>10140436.358552914</v>
      </c>
    </row>
    <row r="5" spans="1:11">
      <c r="E5" s="6" t="s">
        <v>7</v>
      </c>
      <c r="F5" s="6"/>
      <c r="G5" s="2">
        <v>8909314.9262135532</v>
      </c>
      <c r="H5" s="4">
        <f>G5/G4</f>
        <v>0.95752473173728003</v>
      </c>
      <c r="I5">
        <v>298750</v>
      </c>
      <c r="J5" s="4">
        <f>I5/I4</f>
        <v>0.31898207614355739</v>
      </c>
      <c r="K5" s="2">
        <v>9909544.3828933351</v>
      </c>
    </row>
    <row r="6" spans="1:11">
      <c r="F6" t="s">
        <v>8</v>
      </c>
    </row>
    <row r="7" spans="1:11">
      <c r="F7" t="s">
        <v>9</v>
      </c>
      <c r="G7" s="2">
        <v>8598769.6576970108</v>
      </c>
      <c r="H7" s="4">
        <f>G7/G5</f>
        <v>0.96514375447624634</v>
      </c>
      <c r="I7">
        <v>288730</v>
      </c>
      <c r="J7" s="4">
        <f>I7/I5</f>
        <v>0.96646025104602507</v>
      </c>
      <c r="K7" s="2">
        <v>9878008.9989497159</v>
      </c>
    </row>
    <row r="8" spans="1:11">
      <c r="F8" t="s">
        <v>10</v>
      </c>
      <c r="G8" s="2">
        <f>G5-G7</f>
        <v>310545.26851654239</v>
      </c>
      <c r="H8" s="4">
        <f>1-H7</f>
        <v>3.4856245523753659E-2</v>
      </c>
      <c r="I8">
        <f>I5-I7</f>
        <v>10020</v>
      </c>
      <c r="J8" s="4">
        <f>1-J7</f>
        <v>3.3539748953974935E-2</v>
      </c>
      <c r="K8" s="2">
        <f>K5-K7</f>
        <v>31535.383943619207</v>
      </c>
    </row>
    <row r="9" spans="1:11">
      <c r="E9" s="6" t="s">
        <v>11</v>
      </c>
      <c r="F9" s="6"/>
      <c r="G9" s="2">
        <v>395165.30261757999</v>
      </c>
      <c r="H9" s="4">
        <f>1-H5-H10</f>
        <v>4.2470218362972517E-2</v>
      </c>
      <c r="I9">
        <v>637807</v>
      </c>
      <c r="J9" s="4">
        <f>1-J5-J10</f>
        <v>0.68100084029755292</v>
      </c>
      <c r="K9" s="2">
        <v>230794.27107958001</v>
      </c>
    </row>
    <row r="10" spans="1:11">
      <c r="E10" s="6" t="s">
        <v>12</v>
      </c>
      <c r="F10" s="6"/>
      <c r="G10" s="2">
        <v>46.986929637000003</v>
      </c>
      <c r="H10" s="4">
        <f>G10/G4</f>
        <v>5.0498997474487138E-6</v>
      </c>
      <c r="I10">
        <v>16</v>
      </c>
      <c r="J10" s="4">
        <f>I10/I4</f>
        <v>1.7083558889696799E-5</v>
      </c>
      <c r="K10" s="2">
        <v>97.704579996999996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2385810.3469856312</v>
      </c>
      <c r="H13" s="5">
        <f>G13/G5</f>
        <v>0.2677883054695876</v>
      </c>
      <c r="I13" s="1">
        <f>I14+I15</f>
        <v>89809</v>
      </c>
      <c r="J13" s="5">
        <f>I13/I5</f>
        <v>0.30061589958158996</v>
      </c>
      <c r="K13" s="3">
        <f>K14+K15</f>
        <v>36067.785540751</v>
      </c>
    </row>
    <row r="14" spans="1:11">
      <c r="E14" s="6" t="s">
        <v>15</v>
      </c>
      <c r="F14" s="6"/>
      <c r="G14" s="2">
        <v>2284024.8801430012</v>
      </c>
      <c r="H14" s="4">
        <f>G14/G7</f>
        <v>0.26562228912580577</v>
      </c>
      <c r="I14">
        <v>84201</v>
      </c>
      <c r="J14" s="4">
        <f>I14/I7</f>
        <v>0.29162539396668169</v>
      </c>
      <c r="K14" s="2">
        <v>35867.792639640997</v>
      </c>
    </row>
    <row r="15" spans="1:11">
      <c r="E15" s="6" t="s">
        <v>16</v>
      </c>
      <c r="F15" s="6"/>
      <c r="G15" s="2">
        <v>101785.46684263</v>
      </c>
      <c r="H15" s="4">
        <f>G15/G8</f>
        <v>0.32776370198410543</v>
      </c>
      <c r="I15">
        <v>5608</v>
      </c>
      <c r="J15" s="4">
        <f>I15/I8</f>
        <v>0.55968063872255491</v>
      </c>
      <c r="K15" s="2">
        <v>199.99290110999999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919196.36990596005</v>
      </c>
      <c r="H18" s="4">
        <f>G18/G5</f>
        <v>0.10317250849461411</v>
      </c>
      <c r="I18">
        <v>34624</v>
      </c>
      <c r="J18" s="4">
        <f>I18/I5</f>
        <v>0.11589623430962342</v>
      </c>
      <c r="K18" s="2">
        <v>14702.413186919999</v>
      </c>
    </row>
    <row r="19" spans="2:11">
      <c r="E19" s="6" t="s">
        <v>20</v>
      </c>
      <c r="F19" s="6"/>
      <c r="G19" s="2">
        <v>2806530.3700612788</v>
      </c>
      <c r="H19" s="4">
        <f>G19/G5</f>
        <v>0.31501079413005445</v>
      </c>
      <c r="I19">
        <v>95645</v>
      </c>
      <c r="J19" s="4">
        <f>I19/I5</f>
        <v>0.32015062761506274</v>
      </c>
      <c r="K19" s="2">
        <v>9372361.5386266243</v>
      </c>
    </row>
    <row r="20" spans="2:11">
      <c r="E20" s="6" t="s">
        <v>21</v>
      </c>
      <c r="F20" s="6"/>
      <c r="G20" s="2">
        <v>5183588.186246315</v>
      </c>
      <c r="H20" s="4">
        <f>1-H18-H19</f>
        <v>0.58181669737533137</v>
      </c>
      <c r="I20">
        <v>168481</v>
      </c>
      <c r="J20" s="4">
        <f>1-J18-J19</f>
        <v>0.56395313807531378</v>
      </c>
      <c r="K20" s="2">
        <v>522480.43107979198</v>
      </c>
    </row>
    <row r="21" spans="2:11">
      <c r="F21" t="s">
        <v>22</v>
      </c>
    </row>
    <row r="22" spans="2:11">
      <c r="F22" t="s">
        <v>23</v>
      </c>
      <c r="G22" s="2">
        <v>417157.81555174501</v>
      </c>
      <c r="H22" s="4">
        <f>G22/G20</f>
        <v>8.0476650644932701E-2</v>
      </c>
      <c r="I22">
        <v>22680</v>
      </c>
      <c r="J22" s="4">
        <f>I22/I20</f>
        <v>0.13461458562093054</v>
      </c>
      <c r="K22" s="2">
        <v>3016.0371632770002</v>
      </c>
    </row>
    <row r="23" spans="2:11">
      <c r="F23" t="s">
        <v>24</v>
      </c>
      <c r="G23" s="2">
        <f>G20-G22</f>
        <v>4766430.3706945702</v>
      </c>
      <c r="H23" s="4">
        <f>1-H22</f>
        <v>0.9195233493550673</v>
      </c>
      <c r="I23">
        <f>I20-I22</f>
        <v>145801</v>
      </c>
      <c r="J23" s="4">
        <f>1-J22</f>
        <v>0.86538541437906946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1331983.1834811119</v>
      </c>
      <c r="H26" s="4">
        <f>G26/G5</f>
        <v>0.14950455725412357</v>
      </c>
      <c r="I26">
        <v>51883</v>
      </c>
      <c r="J26" s="4">
        <f>I26/I5</f>
        <v>0.17366694560669457</v>
      </c>
      <c r="K26" s="2">
        <v>9406792.2104076557</v>
      </c>
    </row>
    <row r="27" spans="2:11">
      <c r="E27" s="6" t="s">
        <v>27</v>
      </c>
      <c r="F27" s="6"/>
      <c r="G27" s="2">
        <v>7456855.0085746562</v>
      </c>
      <c r="H27" s="4">
        <f>G27/G5</f>
        <v>0.83697288403563141</v>
      </c>
      <c r="I27">
        <v>243421</v>
      </c>
      <c r="J27" s="4">
        <f>I27/I5</f>
        <v>0.81479832635983263</v>
      </c>
      <c r="K27" s="2">
        <v>502752.17248568201</v>
      </c>
    </row>
    <row r="28" spans="2:11">
      <c r="E28" s="6" t="s">
        <v>28</v>
      </c>
      <c r="F28" s="6"/>
      <c r="G28" s="2">
        <v>96357.200632749998</v>
      </c>
      <c r="H28" s="4">
        <f>G28/G5</f>
        <v>1.0815332203516761E-2</v>
      </c>
      <c r="I28">
        <v>3051</v>
      </c>
      <c r="J28" s="4">
        <f>I28/I5</f>
        <v>1.0212552301255231E-2</v>
      </c>
      <c r="K28" s="2">
        <v>0</v>
      </c>
    </row>
    <row r="29" spans="2:11">
      <c r="E29" s="6" t="s">
        <v>29</v>
      </c>
      <c r="F29" s="6"/>
      <c r="G29" s="2">
        <v>24119.533525036</v>
      </c>
      <c r="H29" s="4">
        <f>G29/G5</f>
        <v>2.7072265067283651E-3</v>
      </c>
      <c r="I29">
        <v>395</v>
      </c>
      <c r="J29" s="4">
        <f>I29/I5</f>
        <v>1.3221757322175731E-3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12154515.123978207</v>
      </c>
      <c r="H4" s="5"/>
      <c r="I4" s="1">
        <v>4818486</v>
      </c>
      <c r="J4" s="5"/>
      <c r="K4" s="3">
        <v>470209775.82558006</v>
      </c>
    </row>
    <row r="5" spans="1:11">
      <c r="E5" s="6" t="s">
        <v>7</v>
      </c>
      <c r="F5" s="6"/>
      <c r="G5" s="2">
        <v>9893934.1935891528</v>
      </c>
      <c r="H5" s="4">
        <f>G5/G4</f>
        <v>0.81401307190531846</v>
      </c>
      <c r="I5">
        <v>483490</v>
      </c>
      <c r="J5" s="4">
        <f>I5/I4</f>
        <v>0.10034064641881288</v>
      </c>
      <c r="K5" s="2">
        <v>18136402.310110431</v>
      </c>
    </row>
    <row r="6" spans="1:11">
      <c r="F6" t="s">
        <v>8</v>
      </c>
    </row>
    <row r="7" spans="1:11">
      <c r="F7" t="s">
        <v>9</v>
      </c>
      <c r="G7" s="2">
        <v>9477822.5586449709</v>
      </c>
      <c r="H7" s="4">
        <f>G7/G5</f>
        <v>0.95794275292291675</v>
      </c>
      <c r="I7">
        <v>468317</v>
      </c>
      <c r="J7" s="4">
        <f>I7/I5</f>
        <v>0.96861775838176589</v>
      </c>
      <c r="K7" s="2">
        <v>17931587.667925011</v>
      </c>
    </row>
    <row r="8" spans="1:11">
      <c r="F8" t="s">
        <v>10</v>
      </c>
      <c r="G8" s="2">
        <f>G5-G7</f>
        <v>416111.63494418189</v>
      </c>
      <c r="H8" s="4">
        <f>1-H7</f>
        <v>4.2057247077083248E-2</v>
      </c>
      <c r="I8">
        <f>I5-I7</f>
        <v>15173</v>
      </c>
      <c r="J8" s="4">
        <f>1-J7</f>
        <v>3.1382241618234108E-2</v>
      </c>
      <c r="K8" s="2">
        <f>K5-K7</f>
        <v>204814.6421854198</v>
      </c>
    </row>
    <row r="9" spans="1:11">
      <c r="E9" s="6" t="s">
        <v>11</v>
      </c>
      <c r="F9" s="6"/>
      <c r="G9" s="2">
        <v>2002812.533781908</v>
      </c>
      <c r="H9" s="4">
        <f>1-H5-H10</f>
        <v>0.16477930327560297</v>
      </c>
      <c r="I9">
        <v>4314593</v>
      </c>
      <c r="J9" s="4">
        <f>1-J5-J10</f>
        <v>0.89542503599678402</v>
      </c>
      <c r="K9" s="2">
        <v>448576033.45591247</v>
      </c>
    </row>
    <row r="10" spans="1:11">
      <c r="E10" s="6" t="s">
        <v>12</v>
      </c>
      <c r="F10" s="6"/>
      <c r="G10" s="2">
        <v>257768.39660714599</v>
      </c>
      <c r="H10" s="4">
        <f>G10/G4</f>
        <v>2.1207624819078563E-2</v>
      </c>
      <c r="I10">
        <v>20403</v>
      </c>
      <c r="J10" s="4">
        <f>I10/I4</f>
        <v>4.2343175844030681E-3</v>
      </c>
      <c r="K10" s="2">
        <v>3497340.0595571068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1752642.3408064519</v>
      </c>
      <c r="H13" s="5">
        <f>G13/G5</f>
        <v>0.17714311683436193</v>
      </c>
      <c r="I13" s="1">
        <f>I14+I15</f>
        <v>53511</v>
      </c>
      <c r="J13" s="5">
        <f>I13/I5</f>
        <v>0.1106765393286314</v>
      </c>
      <c r="K13" s="3">
        <f>K14+K15</f>
        <v>1705756.4196864578</v>
      </c>
    </row>
    <row r="14" spans="1:11">
      <c r="E14" s="6" t="s">
        <v>15</v>
      </c>
      <c r="F14" s="6"/>
      <c r="G14" s="2">
        <v>1682974.7053099719</v>
      </c>
      <c r="H14" s="4">
        <f>G14/G7</f>
        <v>0.17756976298051566</v>
      </c>
      <c r="I14">
        <v>49970</v>
      </c>
      <c r="J14" s="4">
        <f>I14/I7</f>
        <v>0.10670123014966358</v>
      </c>
      <c r="K14" s="2">
        <v>1705574.080194342</v>
      </c>
    </row>
    <row r="15" spans="1:11">
      <c r="E15" s="6" t="s">
        <v>16</v>
      </c>
      <c r="F15" s="6"/>
      <c r="G15" s="2">
        <v>69667.635496479998</v>
      </c>
      <c r="H15" s="4">
        <f>G15/G8</f>
        <v>0.1674253485025127</v>
      </c>
      <c r="I15">
        <v>3541</v>
      </c>
      <c r="J15" s="4">
        <f>I15/I8</f>
        <v>0.23337507414486258</v>
      </c>
      <c r="K15" s="2">
        <v>182.339492116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846105.38840142696</v>
      </c>
      <c r="H18" s="4">
        <f>G18/G5</f>
        <v>8.5517588033854841E-2</v>
      </c>
      <c r="I18">
        <v>30088</v>
      </c>
      <c r="J18" s="4">
        <f>I18/I5</f>
        <v>6.2230863099547042E-2</v>
      </c>
      <c r="K18" s="2">
        <v>1448163.8965859071</v>
      </c>
    </row>
    <row r="19" spans="2:11">
      <c r="E19" s="6" t="s">
        <v>20</v>
      </c>
      <c r="F19" s="6"/>
      <c r="G19" s="2">
        <v>2609433.7538035042</v>
      </c>
      <c r="H19" s="4">
        <f>G19/G5</f>
        <v>0.26374076305200272</v>
      </c>
      <c r="I19">
        <v>103628</v>
      </c>
      <c r="J19" s="4">
        <f>I19/I5</f>
        <v>0.21433328507311422</v>
      </c>
      <c r="K19" s="2">
        <v>11692629.365741676</v>
      </c>
    </row>
    <row r="20" spans="2:11">
      <c r="E20" s="6" t="s">
        <v>21</v>
      </c>
      <c r="F20" s="6"/>
      <c r="G20" s="2">
        <v>6425702.1380745741</v>
      </c>
      <c r="H20" s="4">
        <f>1-H18-H19</f>
        <v>0.65074164891414243</v>
      </c>
      <c r="I20">
        <v>348821</v>
      </c>
      <c r="J20" s="4">
        <f>1-J18-J19</f>
        <v>0.72343585182733872</v>
      </c>
      <c r="K20" s="2">
        <v>4395701.3282392528</v>
      </c>
    </row>
    <row r="21" spans="2:11">
      <c r="F21" t="s">
        <v>22</v>
      </c>
    </row>
    <row r="22" spans="2:11">
      <c r="F22" t="s">
        <v>23</v>
      </c>
      <c r="G22" s="2">
        <v>877729.95615199301</v>
      </c>
      <c r="H22" s="4">
        <f>G22/G20</f>
        <v>0.13659673873632119</v>
      </c>
      <c r="I22">
        <v>98112</v>
      </c>
      <c r="J22" s="4">
        <f>I22/I20</f>
        <v>0.2812674695617523</v>
      </c>
      <c r="K22" s="2">
        <v>698103.47266505205</v>
      </c>
    </row>
    <row r="23" spans="2:11">
      <c r="F23" t="s">
        <v>24</v>
      </c>
      <c r="G23" s="2">
        <f>G20-G22</f>
        <v>5547972.181922581</v>
      </c>
      <c r="H23" s="4">
        <f>1-H22</f>
        <v>0.86340326126367883</v>
      </c>
      <c r="I23">
        <f>I20-I22</f>
        <v>250709</v>
      </c>
      <c r="J23" s="4">
        <f>1-J22</f>
        <v>0.7187325304382477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1443841.872852423</v>
      </c>
      <c r="H26" s="4">
        <f>G26/G5</f>
        <v>0.1459320270987825</v>
      </c>
      <c r="I26">
        <v>59676</v>
      </c>
      <c r="J26" s="4">
        <f>I26/I5</f>
        <v>0.12342757864692135</v>
      </c>
      <c r="K26" s="2">
        <v>10863198.34252546</v>
      </c>
    </row>
    <row r="27" spans="2:11">
      <c r="E27" s="6" t="s">
        <v>27</v>
      </c>
      <c r="F27" s="6"/>
      <c r="G27" s="2">
        <v>8301700.0625142753</v>
      </c>
      <c r="H27" s="4">
        <f>G27/G5</f>
        <v>0.83906966633085378</v>
      </c>
      <c r="I27">
        <v>420001</v>
      </c>
      <c r="J27" s="4">
        <f>I27/I5</f>
        <v>0.86868601212020935</v>
      </c>
      <c r="K27" s="2">
        <v>7191148.1223583519</v>
      </c>
    </row>
    <row r="28" spans="2:11">
      <c r="E28" s="6" t="s">
        <v>28</v>
      </c>
      <c r="F28" s="6"/>
      <c r="G28" s="2">
        <v>91354.327602972</v>
      </c>
      <c r="H28" s="4">
        <f>G28/G5</f>
        <v>9.2333672142438251E-3</v>
      </c>
      <c r="I28">
        <v>2551</v>
      </c>
      <c r="J28" s="4">
        <f>I28/I5</f>
        <v>5.2762208111853401E-3</v>
      </c>
      <c r="K28" s="2">
        <v>81481.728261593002</v>
      </c>
    </row>
    <row r="29" spans="2:11">
      <c r="E29" s="6" t="s">
        <v>29</v>
      </c>
      <c r="F29" s="6"/>
      <c r="G29" s="2">
        <v>57037.930619482002</v>
      </c>
      <c r="H29" s="4">
        <f>G29/G5</f>
        <v>5.7649393561198482E-3</v>
      </c>
      <c r="I29">
        <v>1262</v>
      </c>
      <c r="J29" s="4">
        <f>I29/I5</f>
        <v>2.6101884216840057E-3</v>
      </c>
      <c r="K29" s="2">
        <v>574.11696502999996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UK'!$G$7</f>
        <v>8598769.6576970108</v>
      </c>
    </row>
    <row r="3" spans="1:2">
      <c r="A3" t="s">
        <v>32</v>
      </c>
      <c r="B3">
        <f>'NEWT - UK'!$G$8</f>
        <v>310545.26851654239</v>
      </c>
    </row>
    <row r="4" spans="1:2">
      <c r="A4" t="s">
        <v>33</v>
      </c>
      <c r="B4">
        <f>'NEWT - UK'!$G$9</f>
        <v>395165.30261757999</v>
      </c>
    </row>
    <row r="5" spans="1:2">
      <c r="A5" t="s">
        <v>34</v>
      </c>
      <c r="B5">
        <f>'NEWT - UK'!$G$10</f>
        <v>46.986929637000003</v>
      </c>
    </row>
    <row r="14" spans="1:2">
      <c r="A14" t="s">
        <v>35</v>
      </c>
    </row>
    <row r="15" spans="1:2">
      <c r="A15" t="s">
        <v>31</v>
      </c>
      <c r="B15">
        <f>'NEWT - UK'!$I$7</f>
        <v>288730</v>
      </c>
    </row>
    <row r="16" spans="1:2">
      <c r="A16" t="s">
        <v>32</v>
      </c>
      <c r="B16">
        <f>'NEWT - UK'!$I$8</f>
        <v>10020</v>
      </c>
    </row>
    <row r="17" spans="1:2">
      <c r="A17" t="s">
        <v>33</v>
      </c>
      <c r="B17">
        <f>'NEWT - UK'!$I$9</f>
        <v>637807</v>
      </c>
    </row>
    <row r="18" spans="1:2">
      <c r="A18" t="s">
        <v>34</v>
      </c>
      <c r="B18">
        <f>'NEWT - UK'!$I$10</f>
        <v>16</v>
      </c>
    </row>
    <row r="26" spans="1:2">
      <c r="A26" t="s">
        <v>18</v>
      </c>
    </row>
    <row r="27" spans="1:2">
      <c r="A27" t="s">
        <v>36</v>
      </c>
      <c r="B27">
        <f>'NEWT - UK'!$G$18</f>
        <v>919196.36990596005</v>
      </c>
    </row>
    <row r="28" spans="1:2">
      <c r="A28" t="s">
        <v>37</v>
      </c>
      <c r="B28">
        <f>'NEWT - UK'!$G$19</f>
        <v>2806530.3700612788</v>
      </c>
    </row>
    <row r="29" spans="1:2">
      <c r="A29" t="s">
        <v>38</v>
      </c>
      <c r="B29">
        <f>'NEWT - UK'!$G$22</f>
        <v>417157.81555174501</v>
      </c>
    </row>
    <row r="30" spans="1:2">
      <c r="A30" t="s">
        <v>39</v>
      </c>
      <c r="B30">
        <f>'NEWT - UK'!$G$23</f>
        <v>4766430.3706945702</v>
      </c>
    </row>
    <row r="39" spans="1:2">
      <c r="A39" t="s">
        <v>40</v>
      </c>
    </row>
    <row r="40" spans="1:2">
      <c r="A40" t="s">
        <v>41</v>
      </c>
      <c r="B40">
        <f>'NEWT - UK'!$G$26</f>
        <v>1331983.1834811119</v>
      </c>
    </row>
    <row r="41" spans="1:2">
      <c r="A41" t="s">
        <v>42</v>
      </c>
      <c r="B41">
        <f>'NEWT - UK'!$G$27</f>
        <v>7456855.0085746562</v>
      </c>
    </row>
    <row r="42" spans="1:2">
      <c r="A42" t="s">
        <v>43</v>
      </c>
      <c r="B42">
        <f>'NEWT - UK'!$G$28</f>
        <v>96357.200632749998</v>
      </c>
    </row>
    <row r="43" spans="1:2">
      <c r="A43" t="s">
        <v>44</v>
      </c>
      <c r="B43">
        <f>'NEWT - UK'!$G$29</f>
        <v>24119.533525036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2023-06-16T10:24:39Z</dcterms:created>
  <dcterms:modified xsi:type="dcterms:W3CDTF">2023-06-16T10:24:39Z</dcterms:modified>
</cp:coreProperties>
</file>