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EAF816C-CEF4-4ABC-BDCF-C22011975F91}" xr6:coauthVersionLast="47" xr6:coauthVersionMax="47" xr10:uidLastSave="{00000000-0000-0000-0000-000000000000}"/>
  <bookViews>
    <workbookView xWindow="-26970" yWindow="1830" windowWidth="21600" windowHeight="11325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H8" i="2"/>
  <c r="G8" i="2"/>
  <c r="B3" i="3" s="1"/>
  <c r="J7" i="2"/>
  <c r="H7" i="2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<sst xmlns="http://schemas.openxmlformats.org/spreadsheetml/2006/main" count="82" uniqueCount="45">
  <si>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February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</si>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</sst>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10174705.63564744</c:v>
                </c:pt>
                <c:pt idx="1">
                  <c:v>307427.74919963628</c:v>
                </c:pt>
                <c:pt idx="2">
                  <c:v>483470.51471886702</c:v>
                </c:pt>
                <c:pt idx="3">
                  <c:v>427.83250168400002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2EA-4D71-B0F9-62B82901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333056</c:v>
                </c:pt>
                <c:pt idx="1">
                  <c:v>9960</c:v>
                </c:pt>
                <c:pt idx="2">
                  <c:v>699019</c:v>
                </c:pt>
                <c:pt idx="3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F89-4636-BF84-3120F9508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1035553.387800814</c:v>
                </c:pt>
                <c:pt idx="1">
                  <c:v>3069026.3387963451</c:v>
                </c:pt>
                <c:pt idx="2">
                  <c:v>102452.016948645</c:v>
                </c:pt>
                <c:pt idx="3">
                  <c:v>6275101.6413012724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29C-4F7C-9F1F-989D4FEAC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1812774.2666146371</c:v>
                </c:pt>
                <c:pt idx="1">
                  <c:v>8664818.4942602701</c:v>
                </c:pt>
                <c:pt idx="2">
                  <c:v>59.352678539000003</c:v>
                </c:pt>
                <c:pt idx="3">
                  <c:v>4481.2712936300004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16-4D17-8592-B9E687B9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10966031.732067628</v>
      </c>
      <c r="H4" s="5"/>
      <c r="I4" s="1">
        <v>1042055</v>
      </c>
      <c r="J4" s="5"/>
      <c r="K4" s="3">
        <v>1151359.2098512501</v>
      </c>
    </row>
    <row r="5" spans="1:11" x14ac:dyDescent="0.3">
      <c r="E5" s="6" t="s">
        <v>7</v>
      </c>
      <c r="F5" s="6"/>
      <c r="G5" s="2">
        <v>10482133.384847077</v>
      </c>
      <c r="H5" s="4">
        <f>G5/G4</f>
        <v>0.95587297583632713</v>
      </c>
      <c r="I5">
        <v>343016</v>
      </c>
      <c r="J5" s="4">
        <f>I5/I4</f>
        <v>0.32917264443815347</v>
      </c>
      <c r="K5" s="2">
        <v>872989.29434790695</v>
      </c>
    </row>
    <row r="6" spans="1:11" x14ac:dyDescent="0.3">
      <c r="F6" t="s">
        <v>8</v>
      </c>
    </row>
    <row r="7" spans="1:11" x14ac:dyDescent="0.3">
      <c r="F7" t="s">
        <v>9</v>
      </c>
      <c r="G7" s="2">
        <v>10174705.63564744</v>
      </c>
      <c r="H7" s="4">
        <f>G7/G5</f>
        <v>0.97067126147773963</v>
      </c>
      <c r="I7">
        <v>333056</v>
      </c>
      <c r="J7" s="4">
        <f>I7/I5</f>
        <v>0.97096345359983205</v>
      </c>
      <c r="K7" s="2">
        <v>836806.05838486203</v>
      </c>
    </row>
    <row r="8" spans="1:11" x14ac:dyDescent="0.3">
      <c r="F8" t="s">
        <v>10</v>
      </c>
      <c r="G8" s="2">
        <f>G5-G7</f>
        <v>307427.74919963628</v>
      </c>
      <c r="H8" s="4">
        <f>1-H7</f>
        <v>2.9328738522260367E-2</v>
      </c>
      <c r="I8">
        <f>I5-I7</f>
        <v>9960</v>
      </c>
      <c r="J8" s="4">
        <f>1-J7</f>
        <v>2.9036546400167951E-2</v>
      </c>
      <c r="K8" s="2">
        <f>K5-K7</f>
        <v>36183.235963044921</v>
      </c>
    </row>
    <row r="9" spans="1:11" x14ac:dyDescent="0.3">
      <c r="E9" s="6" t="s">
        <v>11</v>
      </c>
      <c r="F9" s="6"/>
      <c r="G9" s="2">
        <v>483470.51471886702</v>
      </c>
      <c r="H9" s="4">
        <f>1-H5-H10</f>
        <v>4.4088009822648037E-2</v>
      </c>
      <c r="I9">
        <v>699019</v>
      </c>
      <c r="J9" s="4">
        <f>1-J5-J10</f>
        <v>0.6708081627169391</v>
      </c>
      <c r="K9" s="2">
        <v>277581.99590575398</v>
      </c>
    </row>
    <row r="10" spans="1:11" x14ac:dyDescent="0.3">
      <c r="E10" s="6" t="s">
        <v>12</v>
      </c>
      <c r="F10" s="6"/>
      <c r="G10" s="2">
        <v>427.83250168400002</v>
      </c>
      <c r="H10" s="4">
        <f>G10/G4</f>
        <v>3.9014341024830583E-5</v>
      </c>
      <c r="I10">
        <v>20</v>
      </c>
      <c r="J10" s="4">
        <f>I10/I4</f>
        <v>1.9192844907418513E-5</v>
      </c>
      <c r="K10" s="2">
        <v>787.91959758899998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2605763.028955258</v>
      </c>
      <c r="H13" s="5">
        <f>G13/G5</f>
        <v>0.24859090542791001</v>
      </c>
      <c r="I13" s="1">
        <f>I14+I15</f>
        <v>93783</v>
      </c>
      <c r="J13" s="5">
        <f>I13/I5</f>
        <v>0.27340707139025583</v>
      </c>
      <c r="K13" s="3">
        <f>K14+K15</f>
        <v>46186.954831546995</v>
      </c>
    </row>
    <row r="14" spans="1:11" x14ac:dyDescent="0.3">
      <c r="E14" s="6" t="s">
        <v>15</v>
      </c>
      <c r="F14" s="6"/>
      <c r="G14" s="2">
        <v>2519053.4964406481</v>
      </c>
      <c r="H14" s="4">
        <f>G14/G7</f>
        <v>0.24757998773105094</v>
      </c>
      <c r="I14">
        <v>89024</v>
      </c>
      <c r="J14" s="4">
        <f>I14/I7</f>
        <v>0.26729438893159108</v>
      </c>
      <c r="K14" s="2">
        <v>45587.558323776997</v>
      </c>
    </row>
    <row r="15" spans="1:11" x14ac:dyDescent="0.3">
      <c r="E15" s="6" t="s">
        <v>16</v>
      </c>
      <c r="F15" s="6"/>
      <c r="G15" s="2">
        <v>86709.532514609993</v>
      </c>
      <c r="H15" s="4">
        <f>G15/G8</f>
        <v>0.28204849022364237</v>
      </c>
      <c r="I15">
        <v>4759</v>
      </c>
      <c r="J15" s="4">
        <f>I15/I8</f>
        <v>0.47781124497991967</v>
      </c>
      <c r="K15" s="2">
        <v>599.39650776999997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1035553.387800814</v>
      </c>
      <c r="H18" s="4">
        <f>G18/G5</f>
        <v>9.8792235299906148E-2</v>
      </c>
      <c r="I18">
        <v>36048</v>
      </c>
      <c r="J18" s="4">
        <f>I18/I5</f>
        <v>0.10509130769410173</v>
      </c>
      <c r="K18" s="2">
        <v>18226.321830764002</v>
      </c>
    </row>
    <row r="19" spans="2:11" x14ac:dyDescent="0.3">
      <c r="E19" s="6" t="s">
        <v>20</v>
      </c>
      <c r="F19" s="6"/>
      <c r="G19" s="2">
        <v>3069026.3387963451</v>
      </c>
      <c r="H19" s="4">
        <f>G19/G5</f>
        <v>0.29278642296547336</v>
      </c>
      <c r="I19">
        <v>99389</v>
      </c>
      <c r="J19" s="4">
        <f>I19/I5</f>
        <v>0.289750332346013</v>
      </c>
      <c r="K19" s="2">
        <v>60169.397003603</v>
      </c>
    </row>
    <row r="20" spans="2:11" x14ac:dyDescent="0.3">
      <c r="E20" s="6" t="s">
        <v>21</v>
      </c>
      <c r="F20" s="6"/>
      <c r="G20" s="2">
        <v>6377553.6582499174</v>
      </c>
      <c r="H20" s="4">
        <f>1-H18-H19</f>
        <v>0.60842134173462048</v>
      </c>
      <c r="I20">
        <v>207579</v>
      </c>
      <c r="J20" s="4">
        <f>1-J18-J19</f>
        <v>0.60515835995988532</v>
      </c>
      <c r="K20" s="2">
        <v>794593.57551353995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102452.016948645</v>
      </c>
      <c r="H22" s="4">
        <f>G22/G20</f>
        <v>1.6064469613064635E-2</v>
      </c>
      <c r="I22">
        <v>4499</v>
      </c>
      <c r="J22" s="4">
        <f>I22/I20</f>
        <v>2.1673676046228184E-2</v>
      </c>
      <c r="K22" s="2">
        <v>3709.860210633</v>
      </c>
    </row>
    <row r="23" spans="2:11" x14ac:dyDescent="0.3">
      <c r="F23" t="s">
        <v>24</v>
      </c>
      <c r="G23" s="2">
        <f>G20-G22</f>
        <v>6275101.6413012724</v>
      </c>
      <c r="H23" s="4">
        <f>1-H22</f>
        <v>0.98393553038693538</v>
      </c>
      <c r="I23">
        <f>I20-I22</f>
        <v>203080</v>
      </c>
      <c r="J23" s="4">
        <f>1-J22</f>
        <v>0.97832632395377184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1812774.2666146371</v>
      </c>
      <c r="H26" s="4">
        <f>G26/G5</f>
        <v>0.17293943895382741</v>
      </c>
      <c r="I26">
        <v>66382</v>
      </c>
      <c r="J26" s="4">
        <f>I26/I5</f>
        <v>0.19352450031485413</v>
      </c>
      <c r="K26" s="2">
        <v>110515.490958378</v>
      </c>
    </row>
    <row r="27" spans="2:11" x14ac:dyDescent="0.3">
      <c r="E27" s="6" t="s">
        <v>27</v>
      </c>
      <c r="F27" s="6"/>
      <c r="G27" s="2">
        <v>8664818.4942602701</v>
      </c>
      <c r="H27" s="4">
        <f>G27/G5</f>
        <v>0.82662738358072141</v>
      </c>
      <c r="I27">
        <v>276592</v>
      </c>
      <c r="J27" s="4">
        <f>I27/I5</f>
        <v>0.80635305641719335</v>
      </c>
      <c r="K27" s="2">
        <v>762473.803389529</v>
      </c>
    </row>
    <row r="28" spans="2:11" x14ac:dyDescent="0.3">
      <c r="E28" s="6" t="s">
        <v>28</v>
      </c>
      <c r="F28" s="6"/>
      <c r="G28" s="2">
        <v>59.352678539000003</v>
      </c>
      <c r="H28" s="4">
        <f>G28/G5</f>
        <v>5.6622708717673787E-6</v>
      </c>
      <c r="I28">
        <v>1</v>
      </c>
      <c r="J28" s="4">
        <f>I28/I5</f>
        <v>2.9153159036313174E-6</v>
      </c>
      <c r="K28" s="2">
        <v>0</v>
      </c>
    </row>
    <row r="29" spans="2:11" x14ac:dyDescent="0.3">
      <c r="E29" s="6" t="s">
        <v>29</v>
      </c>
      <c r="F29" s="6"/>
      <c r="G29" s="2">
        <v>4481.2712936300004</v>
      </c>
      <c r="H29" s="4">
        <f>G29/G5</f>
        <v>4.2751519457938836E-4</v>
      </c>
      <c r="I29">
        <v>41</v>
      </c>
      <c r="J29" s="4">
        <f>I29/I5</f>
        <v>1.1952795204888402E-4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11690981.475337651</v>
      </c>
      <c r="H4" s="5"/>
      <c r="I4" s="1">
        <v>3715184</v>
      </c>
      <c r="J4" s="5"/>
      <c r="K4" s="3">
        <v>279064035.1569494</v>
      </c>
    </row>
    <row r="5" spans="1:11" x14ac:dyDescent="0.3">
      <c r="E5" s="6" t="s">
        <v>7</v>
      </c>
      <c r="F5" s="6"/>
      <c r="G5" s="2">
        <v>9624585.3869630769</v>
      </c>
      <c r="H5" s="4">
        <f>G5/G4</f>
        <v>0.82324870732763744</v>
      </c>
      <c r="I5">
        <v>425102</v>
      </c>
      <c r="J5" s="4">
        <f>I5/I4</f>
        <v>0.11442286573154924</v>
      </c>
      <c r="K5" s="2">
        <v>8355876.09846556</v>
      </c>
    </row>
    <row r="6" spans="1:11" x14ac:dyDescent="0.3">
      <c r="F6" t="s">
        <v>8</v>
      </c>
    </row>
    <row r="7" spans="1:11" x14ac:dyDescent="0.3">
      <c r="F7" t="s">
        <v>9</v>
      </c>
      <c r="G7" s="2">
        <v>9229243.2892294619</v>
      </c>
      <c r="H7" s="4">
        <f>G7/G5</f>
        <v>0.95892372690992767</v>
      </c>
      <c r="I7">
        <v>411324</v>
      </c>
      <c r="J7" s="4">
        <f>I7/I5</f>
        <v>0.96758895512135912</v>
      </c>
      <c r="K7" s="2">
        <v>8159049.9069280419</v>
      </c>
    </row>
    <row r="8" spans="1:11" x14ac:dyDescent="0.3">
      <c r="F8" t="s">
        <v>10</v>
      </c>
      <c r="G8" s="2">
        <f>G5-G7</f>
        <v>395342.09773361497</v>
      </c>
      <c r="H8" s="4">
        <f>1-H7</f>
        <v>4.1076273090072335E-2</v>
      </c>
      <c r="I8">
        <f>I5-I7</f>
        <v>13778</v>
      </c>
      <c r="J8" s="4">
        <f>1-J7</f>
        <v>3.2411044878640882E-2</v>
      </c>
      <c r="K8" s="2">
        <f>K5-K7</f>
        <v>196826.19153751805</v>
      </c>
    </row>
    <row r="9" spans="1:11" x14ac:dyDescent="0.3">
      <c r="E9" s="6" t="s">
        <v>11</v>
      </c>
      <c r="F9" s="6"/>
      <c r="G9" s="2">
        <v>1807170.8058511419</v>
      </c>
      <c r="H9" s="4">
        <f>1-H5-H10</f>
        <v>0.15457819428278152</v>
      </c>
      <c r="I9">
        <v>3268750</v>
      </c>
      <c r="J9" s="4">
        <f>1-J5-J10</f>
        <v>0.87983529214165435</v>
      </c>
      <c r="K9" s="2">
        <v>267053940.17641273</v>
      </c>
    </row>
    <row r="10" spans="1:11" x14ac:dyDescent="0.3">
      <c r="E10" s="6" t="s">
        <v>12</v>
      </c>
      <c r="F10" s="6"/>
      <c r="G10" s="2">
        <v>259225.282523431</v>
      </c>
      <c r="H10" s="4">
        <f>G10/G4</f>
        <v>2.2173098389581036E-2</v>
      </c>
      <c r="I10">
        <v>21332</v>
      </c>
      <c r="J10" s="4">
        <f>I10/I4</f>
        <v>5.7418421267964115E-3</v>
      </c>
      <c r="K10" s="2">
        <v>3654218.882071109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1780496.5960349392</v>
      </c>
      <c r="H13" s="5">
        <f>G13/G5</f>
        <v>0.18499462828255436</v>
      </c>
      <c r="I13" s="1">
        <f>I14+I15</f>
        <v>52685</v>
      </c>
      <c r="J13" s="5">
        <f>I13/I5</f>
        <v>0.12393496149159496</v>
      </c>
      <c r="K13" s="3">
        <f>K14+K15</f>
        <v>1859562.4583370169</v>
      </c>
    </row>
    <row r="14" spans="1:11" x14ac:dyDescent="0.3">
      <c r="E14" s="6" t="s">
        <v>15</v>
      </c>
      <c r="F14" s="6"/>
      <c r="G14" s="2">
        <v>1718774.0470277991</v>
      </c>
      <c r="H14" s="4">
        <f>G14/G7</f>
        <v>0.18623130772092772</v>
      </c>
      <c r="I14">
        <v>49585</v>
      </c>
      <c r="J14" s="4">
        <f>I14/I7</f>
        <v>0.1205497369470296</v>
      </c>
      <c r="K14" s="2">
        <v>1859183.531832597</v>
      </c>
    </row>
    <row r="15" spans="1:11" x14ac:dyDescent="0.3">
      <c r="E15" s="6" t="s">
        <v>16</v>
      </c>
      <c r="F15" s="6"/>
      <c r="G15" s="2">
        <v>61722.549007139998</v>
      </c>
      <c r="H15" s="4">
        <f>G15/G8</f>
        <v>0.15612440304480096</v>
      </c>
      <c r="I15">
        <v>3100</v>
      </c>
      <c r="J15" s="4">
        <f>I15/I8</f>
        <v>0.22499637102627376</v>
      </c>
      <c r="K15" s="2">
        <v>378.92650442000001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858426.02290118497</v>
      </c>
      <c r="H18" s="4">
        <f>G18/G5</f>
        <v>8.91909613128853E-2</v>
      </c>
      <c r="I18">
        <v>30347</v>
      </c>
      <c r="J18" s="4">
        <f>I18/I5</f>
        <v>7.138757286486537E-2</v>
      </c>
      <c r="K18" s="2">
        <v>1576197.4251581591</v>
      </c>
    </row>
    <row r="19" spans="2:11" x14ac:dyDescent="0.3">
      <c r="E19" s="6" t="s">
        <v>20</v>
      </c>
      <c r="F19" s="6"/>
      <c r="G19" s="2">
        <v>2812919.6381134628</v>
      </c>
      <c r="H19" s="4">
        <f>G19/G5</f>
        <v>0.29226398073455567</v>
      </c>
      <c r="I19">
        <v>99261</v>
      </c>
      <c r="J19" s="4">
        <f>I19/I5</f>
        <v>0.23349925429661586</v>
      </c>
      <c r="K19" s="2">
        <v>2101641.4253701209</v>
      </c>
    </row>
    <row r="20" spans="2:11" x14ac:dyDescent="0.3">
      <c r="E20" s="6" t="s">
        <v>21</v>
      </c>
      <c r="F20" s="6"/>
      <c r="G20" s="2">
        <v>5940964.3824720765</v>
      </c>
      <c r="H20" s="4">
        <f>1-H18-H19</f>
        <v>0.6185450579525591</v>
      </c>
      <c r="I20">
        <v>294578</v>
      </c>
      <c r="J20" s="4">
        <f>1-J18-J19</f>
        <v>0.6951131728385187</v>
      </c>
      <c r="K20" s="2">
        <v>4060601.352058291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447643.67930075602</v>
      </c>
      <c r="H22" s="4">
        <f>G22/G20</f>
        <v>7.5348655619188951E-2</v>
      </c>
      <c r="I22">
        <v>43637</v>
      </c>
      <c r="J22" s="4">
        <f>I22/I20</f>
        <v>0.14813394075592881</v>
      </c>
      <c r="K22" s="2">
        <v>781601.08171387401</v>
      </c>
    </row>
    <row r="23" spans="2:11" x14ac:dyDescent="0.3">
      <c r="F23" t="s">
        <v>24</v>
      </c>
      <c r="G23" s="2">
        <f>G20-G22</f>
        <v>5493320.7031713203</v>
      </c>
      <c r="H23" s="4">
        <f>1-H22</f>
        <v>0.92465134438081109</v>
      </c>
      <c r="I23">
        <f>I20-I22</f>
        <v>250941</v>
      </c>
      <c r="J23" s="4">
        <f>1-J22</f>
        <v>0.85186605924407122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1344428.349335884</v>
      </c>
      <c r="H26" s="4">
        <f>G26/G5</f>
        <v>0.13968688471058413</v>
      </c>
      <c r="I26">
        <v>58107</v>
      </c>
      <c r="J26" s="4">
        <f>I26/I5</f>
        <v>0.13668954744978853</v>
      </c>
      <c r="K26" s="2">
        <v>981172.77490847395</v>
      </c>
    </row>
    <row r="27" spans="2:11" x14ac:dyDescent="0.3">
      <c r="E27" s="6" t="s">
        <v>27</v>
      </c>
      <c r="F27" s="6"/>
      <c r="G27" s="2">
        <v>8221561.6816354645</v>
      </c>
      <c r="H27" s="4">
        <f>G27/G5</f>
        <v>0.85422502384070809</v>
      </c>
      <c r="I27">
        <v>365049</v>
      </c>
      <c r="J27" s="4">
        <f>I27/I5</f>
        <v>0.85873272767476982</v>
      </c>
      <c r="K27" s="2">
        <v>7293867.4379247464</v>
      </c>
    </row>
    <row r="28" spans="2:11" x14ac:dyDescent="0.3">
      <c r="E28" s="6" t="s">
        <v>28</v>
      </c>
      <c r="F28" s="6"/>
      <c r="G28" s="2">
        <v>8525.907801587</v>
      </c>
      <c r="H28" s="4">
        <f>G28/G5</f>
        <v>8.8584676209904232E-4</v>
      </c>
      <c r="I28">
        <v>178</v>
      </c>
      <c r="J28" s="4">
        <f>I28/I5</f>
        <v>4.1872303588315275E-4</v>
      </c>
      <c r="K28" s="2">
        <v>39.374762595</v>
      </c>
    </row>
    <row r="29" spans="2:11" x14ac:dyDescent="0.3">
      <c r="E29" s="6" t="s">
        <v>29</v>
      </c>
      <c r="F29" s="6"/>
      <c r="G29" s="2">
        <v>37656.852067409003</v>
      </c>
      <c r="H29" s="4">
        <f>G29/G5</f>
        <v>3.9125687552647058E-3</v>
      </c>
      <c r="I29">
        <v>728</v>
      </c>
      <c r="J29" s="4">
        <f>I29/I5</f>
        <v>1.712530169229973E-3</v>
      </c>
      <c r="K29" s="2">
        <v>379.27724046899999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10174705.63564744</v>
      </c>
    </row>
    <row r="3" spans="1:2" x14ac:dyDescent="0.3">
      <c r="A3" t="s">
        <v>32</v>
      </c>
      <c r="B3">
        <f>'NEWT - UK'!$G$8</f>
        <v>307427.74919963628</v>
      </c>
    </row>
    <row r="4" spans="1:2" x14ac:dyDescent="0.3">
      <c r="A4" t="s">
        <v>33</v>
      </c>
      <c r="B4">
        <f>'NEWT - UK'!$G$9</f>
        <v>483470.51471886702</v>
      </c>
    </row>
    <row r="5" spans="1:2" x14ac:dyDescent="0.3">
      <c r="A5" t="s">
        <v>34</v>
      </c>
      <c r="B5">
        <f>'NEWT - UK'!$G$10</f>
        <v>427.83250168400002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333056</v>
      </c>
    </row>
    <row r="16" spans="1:2" x14ac:dyDescent="0.3">
      <c r="A16" t="s">
        <v>32</v>
      </c>
      <c r="B16">
        <f>'NEWT - UK'!$I$8</f>
        <v>9960</v>
      </c>
    </row>
    <row r="17" spans="1:2" x14ac:dyDescent="0.3">
      <c r="A17" t="s">
        <v>33</v>
      </c>
      <c r="B17">
        <f>'NEWT - UK'!$I$9</f>
        <v>699019</v>
      </c>
    </row>
    <row r="18" spans="1:2" x14ac:dyDescent="0.3">
      <c r="A18" t="s">
        <v>34</v>
      </c>
      <c r="B18">
        <f>'NEWT - UK'!$I$10</f>
        <v>20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1035553.387800814</v>
      </c>
    </row>
    <row r="28" spans="1:2" x14ac:dyDescent="0.3">
      <c r="A28" t="s">
        <v>37</v>
      </c>
      <c r="B28">
        <f>'NEWT - UK'!$G$19</f>
        <v>3069026.3387963451</v>
      </c>
    </row>
    <row r="29" spans="1:2" x14ac:dyDescent="0.3">
      <c r="A29" t="s">
        <v>38</v>
      </c>
      <c r="B29">
        <f>'NEWT - UK'!$G$22</f>
        <v>102452.016948645</v>
      </c>
    </row>
    <row r="30" spans="1:2" x14ac:dyDescent="0.3">
      <c r="A30" t="s">
        <v>39</v>
      </c>
      <c r="B30">
        <f>'NEWT - UK'!$G$23</f>
        <v>6275101.6413012724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1812774.2666146371</v>
      </c>
    </row>
    <row r="41" spans="1:2" x14ac:dyDescent="0.3">
      <c r="A41" t="s">
        <v>42</v>
      </c>
      <c r="B41">
        <f>'NEWT - UK'!$G$27</f>
        <v>8664818.4942602701</v>
      </c>
    </row>
    <row r="42" spans="1:2" x14ac:dyDescent="0.3">
      <c r="A42" t="s">
        <v>43</v>
      </c>
      <c r="B42">
        <f>'NEWT - UK'!$G$28</f>
        <v>59.352678539000003</v>
      </c>
    </row>
    <row r="43" spans="1:2" x14ac:dyDescent="0.3">
      <c r="A43" t="s">
        <v>44</v>
      </c>
      <c r="B43">
        <f>'NEWT - UK'!$G$29</f>
        <v>4481.2712936300004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2024-02-12T10:02:36Z</dcterms:created>
  <dcterms:modified xsi:type="dcterms:W3CDTF">2024-02-12T10:02:36Z</dcterms:modified>
</cp:coreProperties>
</file>