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07CA2FD1-47C5-4879-85A9-AE0FC8DE2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H9" i="2"/>
  <c r="K8" i="2"/>
  <c r="J8" i="2"/>
  <c r="I8" i="2"/>
  <c r="J15" i="2" s="1"/>
  <c r="H8" i="2"/>
  <c r="G8" i="2"/>
  <c r="B3" i="3" s="1"/>
  <c r="J7" i="2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<sst xmlns="http://schemas.openxmlformats.org/spreadsheetml/2006/main" count="82" uniqueCount="45">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</sst>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11727081.705964837</c:v>
                </c:pt>
                <c:pt idx="1">
                  <c:v>241387.3018945232</c:v>
                </c:pt>
                <c:pt idx="2">
                  <c:v>528532.60229074606</c:v>
                </c:pt>
                <c:pt idx="3">
                  <c:v>327.08065844700002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8B-41DE-8F29-877AB031E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344544</c:v>
                </c:pt>
                <c:pt idx="1">
                  <c:v>6105</c:v>
                </c:pt>
                <c:pt idx="2">
                  <c:v>887281</c:v>
                </c:pt>
                <c:pt idx="3">
                  <c:v>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11-48A3-A60A-37886D908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1255538.599929811</c:v>
                </c:pt>
                <c:pt idx="1">
                  <c:v>3813685.601127258</c:v>
                </c:pt>
                <c:pt idx="2">
                  <c:v>91951.889617538996</c:v>
                </c:pt>
                <c:pt idx="3">
                  <c:v>6807292.9171847505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4C-4BE9-9CD3-404F53E0D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1995929.5589127969</c:v>
                </c:pt>
                <c:pt idx="1">
                  <c:v>9965109.1599818524</c:v>
                </c:pt>
                <c:pt idx="2">
                  <c:v>41.977866739</c:v>
                </c:pt>
                <c:pt idx="3">
                  <c:v>7388.3110979720004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D6-47C1-87B5-1A37DB6F5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12497328.690808551</v>
      </c>
      <c r="H4" s="5"/>
      <c r="I4" s="1">
        <v>1237977</v>
      </c>
      <c r="J4" s="5"/>
      <c r="K4" s="3">
        <v>6756061.9633859023</v>
      </c>
    </row>
    <row r="5" spans="1:11" x14ac:dyDescent="0.25">
      <c r="E5" s="6" t="s">
        <v>7</v>
      </c>
      <c r="F5" s="6"/>
      <c r="G5" s="2">
        <v>11968469.00785936</v>
      </c>
      <c r="H5" s="4">
        <f>G5/G4</f>
        <v>0.95768218184593701</v>
      </c>
      <c r="I5">
        <v>350649</v>
      </c>
      <c r="J5" s="4">
        <f>I5/I4</f>
        <v>0.28324354975900201</v>
      </c>
      <c r="K5" s="2">
        <v>6384309.9088230627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11727081.705964837</v>
      </c>
      <c r="H7" s="4">
        <f>G7/G5</f>
        <v>0.97983139683647003</v>
      </c>
      <c r="I7">
        <v>344544</v>
      </c>
      <c r="J7" s="4">
        <f>I7/I5</f>
        <v>0.98258942703387153</v>
      </c>
      <c r="K7" s="2">
        <v>6349477.8908772338</v>
      </c>
    </row>
    <row r="8" spans="1:11" x14ac:dyDescent="0.25">
      <c r="F8" t="s">
        <v>10</v>
      </c>
      <c r="G8" s="2">
        <f>G5-G7</f>
        <v>241387.3018945232</v>
      </c>
      <c r="H8" s="4">
        <f>1-H7</f>
        <v>2.0168603163529975E-2</v>
      </c>
      <c r="I8">
        <f>I5-I7</f>
        <v>6105</v>
      </c>
      <c r="J8" s="4">
        <f>1-J7</f>
        <v>1.7410572966128468E-2</v>
      </c>
      <c r="K8" s="2">
        <f>K5-K7</f>
        <v>34832.017945828848</v>
      </c>
    </row>
    <row r="9" spans="1:11" x14ac:dyDescent="0.25">
      <c r="E9" s="6" t="s">
        <v>11</v>
      </c>
      <c r="F9" s="6"/>
      <c r="G9" s="2">
        <v>528532.60229074606</v>
      </c>
      <c r="H9" s="4">
        <f>1-H5-H10</f>
        <v>4.2291646108297117E-2</v>
      </c>
      <c r="I9">
        <v>887281</v>
      </c>
      <c r="J9" s="4">
        <f>1-J5-J10</f>
        <v>0.71671848507686331</v>
      </c>
      <c r="K9" s="2">
        <v>365852.291802625</v>
      </c>
    </row>
    <row r="10" spans="1:11" x14ac:dyDescent="0.25">
      <c r="E10" s="6" t="s">
        <v>12</v>
      </c>
      <c r="F10" s="6"/>
      <c r="G10" s="2">
        <v>327.08065844700002</v>
      </c>
      <c r="H10" s="4">
        <f>G10/G4</f>
        <v>2.6172045765873072E-5</v>
      </c>
      <c r="I10">
        <v>47</v>
      </c>
      <c r="J10" s="4">
        <f>I10/I4</f>
        <v>3.7965164134713328E-5</v>
      </c>
      <c r="K10" s="2">
        <v>5899.7627602140001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3093267.3963909661</v>
      </c>
      <c r="H13" s="5">
        <f>G13/G5</f>
        <v>0.25845138541610491</v>
      </c>
      <c r="I13" s="1">
        <f>I14+I15</f>
        <v>96037</v>
      </c>
      <c r="J13" s="5">
        <f>I13/I5</f>
        <v>0.27388357017986648</v>
      </c>
      <c r="K13" s="3">
        <f>K14+K15</f>
        <v>89054.211203429004</v>
      </c>
    </row>
    <row r="14" spans="1:11" x14ac:dyDescent="0.25">
      <c r="E14" s="6" t="s">
        <v>15</v>
      </c>
      <c r="F14" s="6"/>
      <c r="G14" s="2">
        <v>3086479.1415883861</v>
      </c>
      <c r="H14" s="4">
        <f>G14/G7</f>
        <v>0.26319243090277833</v>
      </c>
      <c r="I14">
        <v>95657</v>
      </c>
      <c r="J14" s="4">
        <f>I14/I7</f>
        <v>0.2776336258939352</v>
      </c>
      <c r="K14" s="2">
        <v>89054.211203429004</v>
      </c>
    </row>
    <row r="15" spans="1:11" x14ac:dyDescent="0.25">
      <c r="E15" s="6" t="s">
        <v>16</v>
      </c>
      <c r="F15" s="6"/>
      <c r="G15" s="2">
        <v>6788.2548025799997</v>
      </c>
      <c r="H15" s="4">
        <f>G15/G8</f>
        <v>2.8121838842816185E-2</v>
      </c>
      <c r="I15">
        <v>380</v>
      </c>
      <c r="J15" s="4">
        <f>I15/I8</f>
        <v>6.2244062244062245E-2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1255538.599929811</v>
      </c>
      <c r="H18" s="4">
        <f>G18/G5</f>
        <v>0.10490386022684553</v>
      </c>
      <c r="I18">
        <v>39340</v>
      </c>
      <c r="J18" s="4">
        <f>I18/I5</f>
        <v>0.1121919640438159</v>
      </c>
      <c r="K18" s="2">
        <v>60710.784813398997</v>
      </c>
    </row>
    <row r="19" spans="2:11" x14ac:dyDescent="0.25">
      <c r="E19" s="6" t="s">
        <v>20</v>
      </c>
      <c r="F19" s="6"/>
      <c r="G19" s="2">
        <v>3813685.601127258</v>
      </c>
      <c r="H19" s="4">
        <f>G19/G5</f>
        <v>0.31864439792783161</v>
      </c>
      <c r="I19">
        <v>110807</v>
      </c>
      <c r="J19" s="4">
        <f>I19/I5</f>
        <v>0.3160054641536123</v>
      </c>
      <c r="K19" s="2">
        <v>5936439.7998332242</v>
      </c>
    </row>
    <row r="20" spans="2:11" x14ac:dyDescent="0.25">
      <c r="E20" s="6" t="s">
        <v>21</v>
      </c>
      <c r="F20" s="6"/>
      <c r="G20" s="2">
        <v>6899244.8068022896</v>
      </c>
      <c r="H20" s="4">
        <f>1-H18-H19</f>
        <v>0.57645174184532288</v>
      </c>
      <c r="I20">
        <v>200502</v>
      </c>
      <c r="J20" s="4">
        <f>1-J18-J19</f>
        <v>0.57180257180257177</v>
      </c>
      <c r="K20" s="2">
        <v>387159.32417644002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91951.889617538996</v>
      </c>
      <c r="H22" s="4">
        <f>G22/G20</f>
        <v>1.3327819521185755E-2</v>
      </c>
      <c r="I22">
        <v>4270</v>
      </c>
      <c r="J22" s="4">
        <f>I22/I20</f>
        <v>2.1296545670367376E-2</v>
      </c>
      <c r="K22" s="2">
        <v>2536.176621611</v>
      </c>
    </row>
    <row r="23" spans="2:11" x14ac:dyDescent="0.25">
      <c r="F23" t="s">
        <v>24</v>
      </c>
      <c r="G23" s="2">
        <f>G20-G22</f>
        <v>6807292.9171847505</v>
      </c>
      <c r="H23" s="4">
        <f>1-H22</f>
        <v>0.98667218047881422</v>
      </c>
      <c r="I23">
        <f>I20-I22</f>
        <v>196232</v>
      </c>
      <c r="J23" s="4">
        <f>1-J22</f>
        <v>0.97870345432963257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1995929.5589127969</v>
      </c>
      <c r="H26" s="4">
        <f>G26/G5</f>
        <v>0.16676565378597091</v>
      </c>
      <c r="I26">
        <v>61071</v>
      </c>
      <c r="J26" s="4">
        <f>I26/I5</f>
        <v>0.17416561861006305</v>
      </c>
      <c r="K26" s="2">
        <v>6131357.0183121739</v>
      </c>
    </row>
    <row r="27" spans="2:11" x14ac:dyDescent="0.25">
      <c r="E27" s="6" t="s">
        <v>27</v>
      </c>
      <c r="F27" s="6"/>
      <c r="G27" s="2">
        <v>9965109.1599818524</v>
      </c>
      <c r="H27" s="4">
        <f>G27/G5</f>
        <v>0.83261352420581469</v>
      </c>
      <c r="I27">
        <v>289502</v>
      </c>
      <c r="J27" s="4">
        <f>I27/I5</f>
        <v>0.82561764043245522</v>
      </c>
      <c r="K27" s="2">
        <v>252952.890510889</v>
      </c>
    </row>
    <row r="28" spans="2:11" x14ac:dyDescent="0.25">
      <c r="E28" s="6" t="s">
        <v>28</v>
      </c>
      <c r="F28" s="6"/>
      <c r="G28" s="2">
        <v>41.977866739</v>
      </c>
      <c r="H28" s="4">
        <f>G28/G5</f>
        <v>3.5073714701048484E-6</v>
      </c>
      <c r="I28">
        <v>3</v>
      </c>
      <c r="J28" s="4">
        <f>I28/I5</f>
        <v>8.5555641111196669E-6</v>
      </c>
      <c r="K28" s="2">
        <v>0</v>
      </c>
    </row>
    <row r="29" spans="2:11" x14ac:dyDescent="0.25">
      <c r="E29" s="6" t="s">
        <v>29</v>
      </c>
      <c r="F29" s="6"/>
      <c r="G29" s="2">
        <v>7388.3110979720004</v>
      </c>
      <c r="H29" s="4">
        <f>G29/G5</f>
        <v>6.1731463674429053E-4</v>
      </c>
      <c r="I29">
        <v>73</v>
      </c>
      <c r="J29" s="4">
        <f>I29/I5</f>
        <v>2.0818539337057854E-4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12536456.809721472</v>
      </c>
      <c r="H4" s="5"/>
      <c r="I4" s="1">
        <v>3860921</v>
      </c>
      <c r="J4" s="5"/>
      <c r="K4" s="3">
        <v>184337349.70118347</v>
      </c>
    </row>
    <row r="5" spans="1:11" x14ac:dyDescent="0.25">
      <c r="E5" s="6" t="s">
        <v>7</v>
      </c>
      <c r="F5" s="6"/>
      <c r="G5" s="2">
        <v>10569713.275660584</v>
      </c>
      <c r="H5" s="4">
        <f>G5/G4</f>
        <v>0.84311807044748366</v>
      </c>
      <c r="I5">
        <v>442961</v>
      </c>
      <c r="J5" s="4">
        <f>I5/I4</f>
        <v>0.11472936120682085</v>
      </c>
      <c r="K5" s="2">
        <v>40443660.767130122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10177852.194743874</v>
      </c>
      <c r="H7" s="4">
        <f>G7/G5</f>
        <v>0.9629260443782266</v>
      </c>
      <c r="I7">
        <v>430364</v>
      </c>
      <c r="J7" s="4">
        <f>I7/I5</f>
        <v>0.97156183049975053</v>
      </c>
      <c r="K7" s="2">
        <v>40167840.650622107</v>
      </c>
    </row>
    <row r="8" spans="1:11" x14ac:dyDescent="0.25">
      <c r="F8" t="s">
        <v>10</v>
      </c>
      <c r="G8" s="2">
        <f>G5-G7</f>
        <v>391861.0809167102</v>
      </c>
      <c r="H8" s="4">
        <f>1-H7</f>
        <v>3.7073955621773402E-2</v>
      </c>
      <c r="I8">
        <f>I5-I7</f>
        <v>12597</v>
      </c>
      <c r="J8" s="4">
        <f>1-J7</f>
        <v>2.8438169500249466E-2</v>
      </c>
      <c r="K8" s="2">
        <f>K5-K7</f>
        <v>275820.1165080145</v>
      </c>
    </row>
    <row r="9" spans="1:11" x14ac:dyDescent="0.25">
      <c r="E9" s="6" t="s">
        <v>11</v>
      </c>
      <c r="F9" s="6"/>
      <c r="G9" s="2">
        <v>1702732.8670566301</v>
      </c>
      <c r="H9" s="4">
        <f>1-H5-H10</f>
        <v>0.13582249697029516</v>
      </c>
      <c r="I9">
        <v>3395885</v>
      </c>
      <c r="J9" s="4">
        <f>1-J5-J10</f>
        <v>0.8795530910888878</v>
      </c>
      <c r="K9" s="2">
        <v>139867225.95836982</v>
      </c>
    </row>
    <row r="10" spans="1:11" x14ac:dyDescent="0.25">
      <c r="E10" s="6" t="s">
        <v>12</v>
      </c>
      <c r="F10" s="6"/>
      <c r="G10" s="2">
        <v>264010.66700425697</v>
      </c>
      <c r="H10" s="4">
        <f>G10/G4</f>
        <v>2.105943258222118E-2</v>
      </c>
      <c r="I10">
        <v>22075</v>
      </c>
      <c r="J10" s="4">
        <f>I10/I4</f>
        <v>5.7175477042912815E-3</v>
      </c>
      <c r="K10" s="2">
        <v>4026462.975683521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1824325.3027030751</v>
      </c>
      <c r="H13" s="5">
        <f>G13/G5</f>
        <v>0.17259931798755995</v>
      </c>
      <c r="I13" s="1">
        <f>I14+I15</f>
        <v>51461</v>
      </c>
      <c r="J13" s="5">
        <f>I13/I5</f>
        <v>0.11617501315014189</v>
      </c>
      <c r="K13" s="3">
        <f>K14+K15</f>
        <v>1633138.786466127</v>
      </c>
    </row>
    <row r="14" spans="1:11" x14ac:dyDescent="0.25">
      <c r="E14" s="6" t="s">
        <v>15</v>
      </c>
      <c r="F14" s="6"/>
      <c r="G14" s="2">
        <v>1815168.1744672251</v>
      </c>
      <c r="H14" s="4">
        <f>G14/G7</f>
        <v>0.1783449140089329</v>
      </c>
      <c r="I14">
        <v>51102</v>
      </c>
      <c r="J14" s="4">
        <f>I14/I7</f>
        <v>0.11874134453625303</v>
      </c>
      <c r="K14" s="2">
        <v>1633116.034167133</v>
      </c>
    </row>
    <row r="15" spans="1:11" x14ac:dyDescent="0.25">
      <c r="E15" s="6" t="s">
        <v>16</v>
      </c>
      <c r="F15" s="6"/>
      <c r="G15" s="2">
        <v>9157.1282358499993</v>
      </c>
      <c r="H15" s="4">
        <f>G15/G8</f>
        <v>2.3368302395400019E-2</v>
      </c>
      <c r="I15">
        <v>359</v>
      </c>
      <c r="J15" s="4">
        <f>I15/I8</f>
        <v>2.8498848932285464E-2</v>
      </c>
      <c r="K15" s="2">
        <v>22.752298994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967285.02827041002</v>
      </c>
      <c r="H18" s="4">
        <f>G18/G5</f>
        <v>9.1514784085754378E-2</v>
      </c>
      <c r="I18">
        <v>33783</v>
      </c>
      <c r="J18" s="4">
        <f>I18/I5</f>
        <v>7.6266307869090055E-2</v>
      </c>
      <c r="K18" s="2">
        <v>1364167.8053181891</v>
      </c>
    </row>
    <row r="19" spans="2:11" x14ac:dyDescent="0.25">
      <c r="E19" s="6" t="s">
        <v>20</v>
      </c>
      <c r="F19" s="6"/>
      <c r="G19" s="2">
        <v>3293636.6437654402</v>
      </c>
      <c r="H19" s="4">
        <f>G19/G5</f>
        <v>0.31161078431047556</v>
      </c>
      <c r="I19">
        <v>108431</v>
      </c>
      <c r="J19" s="4">
        <f>I19/I5</f>
        <v>0.24478678709863849</v>
      </c>
      <c r="K19" s="2">
        <v>1840521.596844045</v>
      </c>
    </row>
    <row r="20" spans="2:11" x14ac:dyDescent="0.25">
      <c r="E20" s="6" t="s">
        <v>21</v>
      </c>
      <c r="F20" s="6"/>
      <c r="G20" s="2">
        <v>6296690.559571499</v>
      </c>
      <c r="H20" s="4">
        <f>1-H18-H19</f>
        <v>0.59687443160376996</v>
      </c>
      <c r="I20">
        <v>299843</v>
      </c>
      <c r="J20" s="4">
        <f>1-J18-J19</f>
        <v>0.6789469050322714</v>
      </c>
      <c r="K20" s="2">
        <v>36612937.930974275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448013.49575270701</v>
      </c>
      <c r="H22" s="4">
        <f>G22/G20</f>
        <v>7.1150629289172998E-2</v>
      </c>
      <c r="I22">
        <v>44331</v>
      </c>
      <c r="J22" s="4">
        <f>I22/I20</f>
        <v>0.14784737345877677</v>
      </c>
      <c r="K22" s="2">
        <v>816199.85038854496</v>
      </c>
    </row>
    <row r="23" spans="2:11" x14ac:dyDescent="0.25">
      <c r="F23" t="s">
        <v>24</v>
      </c>
      <c r="G23" s="2">
        <f>G20-G22</f>
        <v>5848677.0638187919</v>
      </c>
      <c r="H23" s="4">
        <f>1-H22</f>
        <v>0.92884937071082696</v>
      </c>
      <c r="I23">
        <f>I20-I22</f>
        <v>255512</v>
      </c>
      <c r="J23" s="4">
        <f>1-J22</f>
        <v>0.85215262654122326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1525218.5786293331</v>
      </c>
      <c r="H26" s="4">
        <f>G26/G5</f>
        <v>0.14430084703825707</v>
      </c>
      <c r="I26">
        <v>63012</v>
      </c>
      <c r="J26" s="4">
        <f>I26/I5</f>
        <v>0.14225180094861625</v>
      </c>
      <c r="K26" s="2">
        <v>32685144.313939236</v>
      </c>
    </row>
    <row r="27" spans="2:11" x14ac:dyDescent="0.25">
      <c r="E27" s="6" t="s">
        <v>27</v>
      </c>
      <c r="F27" s="6"/>
      <c r="G27" s="2">
        <v>9012956.9700438567</v>
      </c>
      <c r="H27" s="4">
        <f>G27/G5</f>
        <v>0.85271537032120359</v>
      </c>
      <c r="I27">
        <v>378378</v>
      </c>
      <c r="J27" s="4">
        <f>I27/I5</f>
        <v>0.85420161142854567</v>
      </c>
      <c r="K27" s="2">
        <v>7677414.07385509</v>
      </c>
    </row>
    <row r="28" spans="2:11" x14ac:dyDescent="0.25">
      <c r="E28" s="6" t="s">
        <v>28</v>
      </c>
      <c r="F28" s="6"/>
      <c r="G28" s="2">
        <v>4404.6924705829997</v>
      </c>
      <c r="H28" s="4">
        <f>G28/G5</f>
        <v>4.1672771585260585E-4</v>
      </c>
      <c r="I28">
        <v>134</v>
      </c>
      <c r="J28" s="4">
        <f>I28/I5</f>
        <v>3.0250970175703954E-4</v>
      </c>
      <c r="K28" s="2">
        <v>39.297384028000003</v>
      </c>
    </row>
    <row r="29" spans="2:11" x14ac:dyDescent="0.25">
      <c r="E29" s="6" t="s">
        <v>29</v>
      </c>
      <c r="F29" s="6"/>
      <c r="G29" s="2">
        <v>14721.715796152001</v>
      </c>
      <c r="H29" s="4">
        <f>G29/G5</f>
        <v>1.3928207333733871E-3</v>
      </c>
      <c r="I29">
        <v>410</v>
      </c>
      <c r="J29" s="4">
        <f>I29/I5</f>
        <v>9.2558938597303152E-4</v>
      </c>
      <c r="K29" s="2">
        <v>339.81174705299998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11727081.705964837</v>
      </c>
    </row>
    <row r="3" spans="1:2" x14ac:dyDescent="0.25">
      <c r="A3" t="s">
        <v>32</v>
      </c>
      <c r="B3">
        <f>'NEWT - UK'!$G$8</f>
        <v>241387.3018945232</v>
      </c>
    </row>
    <row r="4" spans="1:2" x14ac:dyDescent="0.25">
      <c r="A4" t="s">
        <v>33</v>
      </c>
      <c r="B4">
        <f>'NEWT - UK'!$G$9</f>
        <v>528532.60229074606</v>
      </c>
    </row>
    <row r="5" spans="1:2" x14ac:dyDescent="0.25">
      <c r="A5" t="s">
        <v>34</v>
      </c>
      <c r="B5">
        <f>'NEWT - UK'!$G$10</f>
        <v>327.08065844700002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344544</v>
      </c>
    </row>
    <row r="16" spans="1:2" x14ac:dyDescent="0.25">
      <c r="A16" t="s">
        <v>32</v>
      </c>
      <c r="B16">
        <f>'NEWT - UK'!$I$8</f>
        <v>6105</v>
      </c>
    </row>
    <row r="17" spans="1:2" x14ac:dyDescent="0.25">
      <c r="A17" t="s">
        <v>33</v>
      </c>
      <c r="B17">
        <f>'NEWT - UK'!$I$9</f>
        <v>887281</v>
      </c>
    </row>
    <row r="18" spans="1:2" x14ac:dyDescent="0.25">
      <c r="A18" t="s">
        <v>34</v>
      </c>
      <c r="B18">
        <f>'NEWT - UK'!$I$10</f>
        <v>47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1255538.599929811</v>
      </c>
    </row>
    <row r="28" spans="1:2" x14ac:dyDescent="0.25">
      <c r="A28" t="s">
        <v>37</v>
      </c>
      <c r="B28">
        <f>'NEWT - UK'!$G$19</f>
        <v>3813685.601127258</v>
      </c>
    </row>
    <row r="29" spans="1:2" x14ac:dyDescent="0.25">
      <c r="A29" t="s">
        <v>38</v>
      </c>
      <c r="B29">
        <f>'NEWT - UK'!$G$22</f>
        <v>91951.889617538996</v>
      </c>
    </row>
    <row r="30" spans="1:2" x14ac:dyDescent="0.25">
      <c r="A30" t="s">
        <v>39</v>
      </c>
      <c r="B30">
        <f>'NEWT - UK'!$G$23</f>
        <v>6807292.9171847505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1995929.5589127969</v>
      </c>
    </row>
    <row r="41" spans="1:2" x14ac:dyDescent="0.25">
      <c r="A41" t="s">
        <v>42</v>
      </c>
      <c r="B41">
        <f>'NEWT - UK'!$G$27</f>
        <v>9965109.1599818524</v>
      </c>
    </row>
    <row r="42" spans="1:2" x14ac:dyDescent="0.25">
      <c r="A42" t="s">
        <v>43</v>
      </c>
      <c r="B42">
        <f>'NEWT - UK'!$G$28</f>
        <v>41.977866739</v>
      </c>
    </row>
    <row r="43" spans="1:2" x14ac:dyDescent="0.25">
      <c r="A43" t="s">
        <v>44</v>
      </c>
      <c r="B43">
        <f>'NEWT - UK'!$G$29</f>
        <v>7388.3110979720004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2024-08-16T08:44:32Z</dcterms:created>
  <dcterms:modified xsi:type="dcterms:W3CDTF">2024-08-16T08:44:32Z</dcterms:modified>
</cp:coreProperties>
</file>