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C/"/>
    </mc:Choice>
  </mc:AlternateContent>
  <xr:revisionPtr revIDLastSave="0" documentId="8_{5DC11FC7-92A6-4F04-8013-BC62684F8FA0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H13" i="5"/>
  <c r="G13" i="5"/>
  <c r="J10" i="5"/>
  <c r="J9" i="5" s="1"/>
  <c r="H10" i="5"/>
  <c r="K8" i="5"/>
  <c r="I8" i="5"/>
  <c r="J15" i="5" s="1"/>
  <c r="G8" i="5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H20" i="2"/>
  <c r="J19" i="2"/>
  <c r="H19" i="2"/>
  <c r="J18" i="2"/>
  <c r="J20" i="2" s="1"/>
  <c r="H18" i="2"/>
  <c r="J14" i="2"/>
  <c r="H14" i="2"/>
  <c r="K13" i="2"/>
  <c r="J13" i="2"/>
  <c r="I13" i="2"/>
  <c r="H13" i="2"/>
  <c r="G13" i="2"/>
  <c r="J10" i="2"/>
  <c r="J9" i="2" s="1"/>
  <c r="H10" i="2"/>
  <c r="K8" i="2"/>
  <c r="J8" i="2"/>
  <c r="I8" i="2"/>
  <c r="J15" i="2" s="1"/>
  <c r="H8" i="2"/>
  <c r="G8" i="2"/>
  <c r="B3" i="3" s="1"/>
  <c r="J7" i="2"/>
  <c r="H7" i="2"/>
  <c r="J5" i="2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<sst xmlns="http://schemas.openxmlformats.org/spreadsheetml/2006/main" count="82" uniqueCount="45">
  <si>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19 April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</si>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</sst>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10756950.465091407</c:v>
                </c:pt>
                <c:pt idx="1">
                  <c:v>230565.44727056846</c:v>
                </c:pt>
                <c:pt idx="2">
                  <c:v>507666.12512843002</c:v>
                </c:pt>
                <c:pt idx="3">
                  <c:v>129.535926867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365-4200-8148-5E496BEEB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349379</c:v>
                </c:pt>
                <c:pt idx="1">
                  <c:v>6264</c:v>
                </c:pt>
                <c:pt idx="2">
                  <c:v>871937</c:v>
                </c:pt>
                <c:pt idx="3">
                  <c:v>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BBE-4C05-B4D7-5D0CB5D0C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1131241.3170960001</c:v>
                </c:pt>
                <c:pt idx="1">
                  <c:v>3390330.255046532</c:v>
                </c:pt>
                <c:pt idx="2">
                  <c:v>98619.520240522004</c:v>
                </c:pt>
                <c:pt idx="3">
                  <c:v>6367324.8199789207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3E3-4D99-B4CC-D5706E9F4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1643800.764899035</c:v>
                </c:pt>
                <c:pt idx="1">
                  <c:v>9338389.2818177752</c:v>
                </c:pt>
                <c:pt idx="2">
                  <c:v>0</c:v>
                </c:pt>
                <c:pt idx="3">
                  <c:v>5325.8656451650004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259-4084-944D-E31CB375F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11495311.573417272</v>
      </c>
      <c r="H4" s="5"/>
      <c r="I4" s="1">
        <v>1227607</v>
      </c>
      <c r="J4" s="5"/>
      <c r="K4" s="3">
        <v>2506488.2756454442</v>
      </c>
    </row>
    <row r="5" spans="1:11" x14ac:dyDescent="0.3">
      <c r="E5" s="6" t="s">
        <v>7</v>
      </c>
      <c r="F5" s="6"/>
      <c r="G5" s="2">
        <v>10987515.912361976</v>
      </c>
      <c r="H5" s="4">
        <f>G5/G4</f>
        <v>0.95582584623199196</v>
      </c>
      <c r="I5">
        <v>355643</v>
      </c>
      <c r="J5" s="4">
        <f>I5/I4</f>
        <v>0.28970427832360029</v>
      </c>
      <c r="K5" s="2">
        <v>2125174.9585463069</v>
      </c>
    </row>
    <row r="6" spans="1:11" x14ac:dyDescent="0.3">
      <c r="F6" t="s">
        <v>8</v>
      </c>
    </row>
    <row r="7" spans="1:11" x14ac:dyDescent="0.3">
      <c r="F7" t="s">
        <v>9</v>
      </c>
      <c r="G7" s="2">
        <v>10756950.465091407</v>
      </c>
      <c r="H7" s="4">
        <f>G7/G5</f>
        <v>0.97901568934146788</v>
      </c>
      <c r="I7">
        <v>349379</v>
      </c>
      <c r="J7" s="4">
        <f>I7/I5</f>
        <v>0.98238683173856933</v>
      </c>
      <c r="K7" s="2">
        <v>2090716.9129182959</v>
      </c>
    </row>
    <row r="8" spans="1:11" x14ac:dyDescent="0.3">
      <c r="F8" t="s">
        <v>10</v>
      </c>
      <c r="G8" s="2">
        <f>G5-G7</f>
        <v>230565.44727056846</v>
      </c>
      <c r="H8" s="4">
        <f>1-H7</f>
        <v>2.0984310658532124E-2</v>
      </c>
      <c r="I8">
        <f>I5-I7</f>
        <v>6264</v>
      </c>
      <c r="J8" s="4">
        <f>1-J7</f>
        <v>1.7613168261430667E-2</v>
      </c>
      <c r="K8" s="2">
        <f>K5-K7</f>
        <v>34458.045628010994</v>
      </c>
    </row>
    <row r="9" spans="1:11" x14ac:dyDescent="0.3">
      <c r="E9" s="6" t="s">
        <v>11</v>
      </c>
      <c r="F9" s="6"/>
      <c r="G9" s="2">
        <v>507666.12512843002</v>
      </c>
      <c r="H9" s="4">
        <f>1-H5-H10</f>
        <v>4.4162885180285147E-2</v>
      </c>
      <c r="I9">
        <v>871937</v>
      </c>
      <c r="J9" s="4">
        <f>1-J5-J10</f>
        <v>0.71027372766691621</v>
      </c>
      <c r="K9" s="2">
        <v>380939.62801045203</v>
      </c>
    </row>
    <row r="10" spans="1:11" x14ac:dyDescent="0.3">
      <c r="E10" s="6" t="s">
        <v>12</v>
      </c>
      <c r="F10" s="6"/>
      <c r="G10" s="2">
        <v>129.535926867</v>
      </c>
      <c r="H10" s="4">
        <f>G10/G4</f>
        <v>1.1268587722889547E-5</v>
      </c>
      <c r="I10">
        <v>27</v>
      </c>
      <c r="J10" s="4">
        <f>I10/I4</f>
        <v>2.1994009483491053E-5</v>
      </c>
      <c r="K10" s="2">
        <v>373.689088685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2678618.9234194728</v>
      </c>
      <c r="H13" s="5">
        <f>G13/G5</f>
        <v>0.24378748980065437</v>
      </c>
      <c r="I13" s="1">
        <f>I14+I15</f>
        <v>101257</v>
      </c>
      <c r="J13" s="5">
        <f>I13/I5</f>
        <v>0.28471529033328363</v>
      </c>
      <c r="K13" s="3">
        <f>K14+K15</f>
        <v>39029.222244215001</v>
      </c>
    </row>
    <row r="14" spans="1:11" x14ac:dyDescent="0.3">
      <c r="E14" s="6" t="s">
        <v>15</v>
      </c>
      <c r="F14" s="6"/>
      <c r="G14" s="2">
        <v>2677058.9880875228</v>
      </c>
      <c r="H14" s="4">
        <f>G14/G7</f>
        <v>0.24886783636079285</v>
      </c>
      <c r="I14">
        <v>101108</v>
      </c>
      <c r="J14" s="4">
        <f>I14/I7</f>
        <v>0.28939346669376237</v>
      </c>
      <c r="K14" s="2">
        <v>39029.222244215001</v>
      </c>
    </row>
    <row r="15" spans="1:11" x14ac:dyDescent="0.3">
      <c r="E15" s="6" t="s">
        <v>16</v>
      </c>
      <c r="F15" s="6"/>
      <c r="G15" s="2">
        <v>1559.9353319500001</v>
      </c>
      <c r="H15" s="4">
        <f>G15/G8</f>
        <v>6.7656942981548169E-3</v>
      </c>
      <c r="I15">
        <v>149</v>
      </c>
      <c r="J15" s="4">
        <f>I15/I8</f>
        <v>2.3786717752234992E-2</v>
      </c>
      <c r="K15" s="2">
        <v>0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1131241.3170960001</v>
      </c>
      <c r="H18" s="4">
        <f>G18/G5</f>
        <v>0.10295696735449079</v>
      </c>
      <c r="I18">
        <v>43939</v>
      </c>
      <c r="J18" s="4">
        <f>I18/I5</f>
        <v>0.12354805240086267</v>
      </c>
      <c r="K18" s="2">
        <v>17630.956535091002</v>
      </c>
    </row>
    <row r="19" spans="2:11" x14ac:dyDescent="0.3">
      <c r="E19" s="6" t="s">
        <v>20</v>
      </c>
      <c r="F19" s="6"/>
      <c r="G19" s="2">
        <v>3390330.255046532</v>
      </c>
      <c r="H19" s="4">
        <f>G19/G5</f>
        <v>0.30856203368334562</v>
      </c>
      <c r="I19">
        <v>106005</v>
      </c>
      <c r="J19" s="4">
        <f>I19/I5</f>
        <v>0.29806575695289939</v>
      </c>
      <c r="K19" s="2">
        <v>937289.42237849103</v>
      </c>
    </row>
    <row r="20" spans="2:11" x14ac:dyDescent="0.3">
      <c r="E20" s="6" t="s">
        <v>21</v>
      </c>
      <c r="F20" s="6"/>
      <c r="G20" s="2">
        <v>6465944.3402194427</v>
      </c>
      <c r="H20" s="4">
        <f>1-H18-H19</f>
        <v>0.58848099896216355</v>
      </c>
      <c r="I20">
        <v>205699</v>
      </c>
      <c r="J20" s="4">
        <f>1-J18-J19</f>
        <v>0.57838619064623797</v>
      </c>
      <c r="K20" s="2">
        <v>1170254.5796327251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98619.520240522004</v>
      </c>
      <c r="H22" s="4">
        <f>G22/G20</f>
        <v>1.5252144938379571E-2</v>
      </c>
      <c r="I22">
        <v>4660</v>
      </c>
      <c r="J22" s="4">
        <f>I22/I20</f>
        <v>2.265446113009786E-2</v>
      </c>
      <c r="K22" s="2">
        <v>3861.8906396289999</v>
      </c>
    </row>
    <row r="23" spans="2:11" x14ac:dyDescent="0.3">
      <c r="F23" t="s">
        <v>24</v>
      </c>
      <c r="G23" s="2">
        <f>G20-G22</f>
        <v>6367324.8199789207</v>
      </c>
      <c r="H23" s="4">
        <f>1-H22</f>
        <v>0.98474785506162044</v>
      </c>
      <c r="I23">
        <f>I20-I22</f>
        <v>201039</v>
      </c>
      <c r="J23" s="4">
        <f>1-J22</f>
        <v>0.97734553886990216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1643800.764899035</v>
      </c>
      <c r="H26" s="4">
        <f>G26/G5</f>
        <v>0.14960622382804528</v>
      </c>
      <c r="I26">
        <v>63089</v>
      </c>
      <c r="J26" s="4">
        <f>I26/I5</f>
        <v>0.17739418461772058</v>
      </c>
      <c r="K26" s="2">
        <v>1207341.4922656941</v>
      </c>
    </row>
    <row r="27" spans="2:11" x14ac:dyDescent="0.3">
      <c r="E27" s="6" t="s">
        <v>27</v>
      </c>
      <c r="F27" s="6"/>
      <c r="G27" s="2">
        <v>9338389.2818177752</v>
      </c>
      <c r="H27" s="4">
        <f>G27/G5</f>
        <v>0.84990905645116932</v>
      </c>
      <c r="I27">
        <v>292476</v>
      </c>
      <c r="J27" s="4">
        <f>I27/I5</f>
        <v>0.82238649432155275</v>
      </c>
      <c r="K27" s="2">
        <v>917821.67028061301</v>
      </c>
    </row>
    <row r="28" spans="2:11" x14ac:dyDescent="0.3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">
      <c r="E29" s="6" t="s">
        <v>29</v>
      </c>
      <c r="F29" s="6"/>
      <c r="G29" s="2">
        <v>5325.8656451650004</v>
      </c>
      <c r="H29" s="4">
        <f>G29/G5</f>
        <v>4.8471972078537853E-4</v>
      </c>
      <c r="I29">
        <v>78</v>
      </c>
      <c r="J29" s="4">
        <f>I29/I5</f>
        <v>2.1932106072662755E-4</v>
      </c>
      <c r="K29" s="2">
        <v>11.795999999999999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12138414.776867099</v>
      </c>
      <c r="H4" s="5"/>
      <c r="I4" s="1">
        <v>3803255</v>
      </c>
      <c r="J4" s="5"/>
      <c r="K4" s="3">
        <v>315483210.51500851</v>
      </c>
    </row>
    <row r="5" spans="1:11" x14ac:dyDescent="0.3">
      <c r="E5" s="6" t="s">
        <v>7</v>
      </c>
      <c r="F5" s="6"/>
      <c r="G5" s="2">
        <v>10247771.554872898</v>
      </c>
      <c r="H5" s="4">
        <f>G5/G4</f>
        <v>0.84424298751124305</v>
      </c>
      <c r="I5">
        <v>438582</v>
      </c>
      <c r="J5" s="4">
        <f>I5/I4</f>
        <v>0.11531753721483308</v>
      </c>
      <c r="K5" s="2">
        <v>12493386.436527427</v>
      </c>
    </row>
    <row r="6" spans="1:11" x14ac:dyDescent="0.3">
      <c r="F6" t="s">
        <v>8</v>
      </c>
    </row>
    <row r="7" spans="1:11" x14ac:dyDescent="0.3">
      <c r="F7" t="s">
        <v>9</v>
      </c>
      <c r="G7" s="2">
        <v>9881718.2809184156</v>
      </c>
      <c r="H7" s="4">
        <f>G7/G5</f>
        <v>0.96427971954737601</v>
      </c>
      <c r="I7">
        <v>427117</v>
      </c>
      <c r="J7" s="4">
        <f>I7/I5</f>
        <v>0.97385893629925535</v>
      </c>
      <c r="K7" s="2">
        <v>12242645.153965781</v>
      </c>
    </row>
    <row r="8" spans="1:11" x14ac:dyDescent="0.3">
      <c r="F8" t="s">
        <v>10</v>
      </c>
      <c r="G8" s="2">
        <f>G5-G7</f>
        <v>366053.27395448275</v>
      </c>
      <c r="H8" s="4">
        <f>1-H7</f>
        <v>3.5720280452623987E-2</v>
      </c>
      <c r="I8">
        <f>I5-I7</f>
        <v>11465</v>
      </c>
      <c r="J8" s="4">
        <f>1-J7</f>
        <v>2.6141063700744649E-2</v>
      </c>
      <c r="K8" s="2">
        <f>K5-K7</f>
        <v>250741.28256164677</v>
      </c>
    </row>
    <row r="9" spans="1:11" x14ac:dyDescent="0.3">
      <c r="E9" s="6" t="s">
        <v>11</v>
      </c>
      <c r="F9" s="6"/>
      <c r="G9" s="2">
        <v>1625283.981228495</v>
      </c>
      <c r="H9" s="4">
        <f>1-H5-H10</f>
        <v>0.1338959008326108</v>
      </c>
      <c r="I9">
        <v>3343267</v>
      </c>
      <c r="J9" s="4">
        <f>1-J5-J10</f>
        <v>0.87905412600522448</v>
      </c>
      <c r="K9" s="2">
        <v>299207173.00621039</v>
      </c>
    </row>
    <row r="10" spans="1:11" x14ac:dyDescent="0.3">
      <c r="E10" s="6" t="s">
        <v>12</v>
      </c>
      <c r="F10" s="6"/>
      <c r="G10" s="2">
        <v>265359.240765706</v>
      </c>
      <c r="H10" s="4">
        <f>G10/G4</f>
        <v>2.186111165614615E-2</v>
      </c>
      <c r="I10">
        <v>21406</v>
      </c>
      <c r="J10" s="4">
        <f>I10/I4</f>
        <v>5.6283367799424442E-3</v>
      </c>
      <c r="K10" s="2">
        <v>3782651.0722706672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1925204.4042284782</v>
      </c>
      <c r="H13" s="5">
        <f>G13/G5</f>
        <v>0.18786566366353355</v>
      </c>
      <c r="I13" s="1">
        <f>I14+I15</f>
        <v>58177</v>
      </c>
      <c r="J13" s="5">
        <f>I13/I5</f>
        <v>0.1326479426880264</v>
      </c>
      <c r="K13" s="3">
        <f>K14+K15</f>
        <v>2694232.7633605241</v>
      </c>
    </row>
    <row r="14" spans="1:11" x14ac:dyDescent="0.3">
      <c r="E14" s="6" t="s">
        <v>15</v>
      </c>
      <c r="F14" s="6"/>
      <c r="G14" s="2">
        <v>1920248.8325835981</v>
      </c>
      <c r="H14" s="4">
        <f>G14/G7</f>
        <v>0.19432337352620099</v>
      </c>
      <c r="I14">
        <v>58029</v>
      </c>
      <c r="J14" s="4">
        <f>I14/I7</f>
        <v>0.13586207058019231</v>
      </c>
      <c r="K14" s="2">
        <v>2694153.8934865929</v>
      </c>
    </row>
    <row r="15" spans="1:11" x14ac:dyDescent="0.3">
      <c r="E15" s="6" t="s">
        <v>16</v>
      </c>
      <c r="F15" s="6"/>
      <c r="G15" s="2">
        <v>4955.5716448800003</v>
      </c>
      <c r="H15" s="4">
        <f>G15/G8</f>
        <v>1.3537842706185455E-2</v>
      </c>
      <c r="I15">
        <v>148</v>
      </c>
      <c r="J15" s="4">
        <f>I15/I8</f>
        <v>1.2908853030963802E-2</v>
      </c>
      <c r="K15" s="2">
        <v>78.869873931000001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920249.94048178301</v>
      </c>
      <c r="H18" s="4">
        <f>G18/G5</f>
        <v>8.98000053527927E-2</v>
      </c>
      <c r="I18">
        <v>34123</v>
      </c>
      <c r="J18" s="4">
        <f>I18/I5</f>
        <v>7.7803010611470602E-2</v>
      </c>
      <c r="K18" s="2">
        <v>1713908.525651935</v>
      </c>
    </row>
    <row r="19" spans="2:11" x14ac:dyDescent="0.3">
      <c r="E19" s="6" t="s">
        <v>20</v>
      </c>
      <c r="F19" s="6"/>
      <c r="G19" s="2">
        <v>3147046.57386703</v>
      </c>
      <c r="H19" s="4">
        <f>G19/G5</f>
        <v>0.30709569949093801</v>
      </c>
      <c r="I19">
        <v>108074</v>
      </c>
      <c r="J19" s="4">
        <f>I19/I5</f>
        <v>0.24641686161310769</v>
      </c>
      <c r="K19" s="2">
        <v>3024999.9250155762</v>
      </c>
    </row>
    <row r="20" spans="2:11" x14ac:dyDescent="0.3">
      <c r="E20" s="6" t="s">
        <v>21</v>
      </c>
      <c r="F20" s="6"/>
      <c r="G20" s="2">
        <v>6168078.6500785965</v>
      </c>
      <c r="H20" s="4">
        <f>1-H18-H19</f>
        <v>0.60310429515626929</v>
      </c>
      <c r="I20">
        <v>295469</v>
      </c>
      <c r="J20" s="4">
        <f>1-J18-J19</f>
        <v>0.67578012777542162</v>
      </c>
      <c r="K20" s="2">
        <v>7068612.0446352074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458046.989432676</v>
      </c>
      <c r="H22" s="4">
        <f>G22/G20</f>
        <v>7.4260886642040363E-2</v>
      </c>
      <c r="I22">
        <v>44029</v>
      </c>
      <c r="J22" s="4">
        <f>I22/I20</f>
        <v>0.14901394054875469</v>
      </c>
      <c r="K22" s="2">
        <v>1031477.319404021</v>
      </c>
    </row>
    <row r="23" spans="2:11" x14ac:dyDescent="0.3">
      <c r="F23" t="s">
        <v>24</v>
      </c>
      <c r="G23" s="2">
        <f>G20-G22</f>
        <v>5710031.6606459208</v>
      </c>
      <c r="H23" s="4">
        <f>1-H22</f>
        <v>0.92573911335795966</v>
      </c>
      <c r="I23">
        <f>I20-I22</f>
        <v>251440</v>
      </c>
      <c r="J23" s="4">
        <f>1-J22</f>
        <v>0.85098605945124528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1486586.4584447709</v>
      </c>
      <c r="H26" s="4">
        <f>G26/G5</f>
        <v>0.14506436355305821</v>
      </c>
      <c r="I26">
        <v>62259</v>
      </c>
      <c r="J26" s="4">
        <f>I26/I5</f>
        <v>0.14195521020014501</v>
      </c>
      <c r="K26" s="2">
        <v>3944724.1935908799</v>
      </c>
    </row>
    <row r="27" spans="2:11" x14ac:dyDescent="0.3">
      <c r="E27" s="6" t="s">
        <v>27</v>
      </c>
      <c r="F27" s="6"/>
      <c r="G27" s="2">
        <v>8728214.6002604067</v>
      </c>
      <c r="H27" s="4">
        <f>G27/G5</f>
        <v>0.85171830319637343</v>
      </c>
      <c r="I27">
        <v>374732</v>
      </c>
      <c r="J27" s="4">
        <f>I27/I5</f>
        <v>0.85441718994395577</v>
      </c>
      <c r="K27" s="2">
        <v>8466771.0751185026</v>
      </c>
    </row>
    <row r="28" spans="2:11" x14ac:dyDescent="0.3">
      <c r="E28" s="6" t="s">
        <v>28</v>
      </c>
      <c r="F28" s="6"/>
      <c r="G28" s="2">
        <v>5258.0170630760003</v>
      </c>
      <c r="H28" s="4">
        <f>G28/G5</f>
        <v>5.1308882471875269E-4</v>
      </c>
      <c r="I28">
        <v>128</v>
      </c>
      <c r="J28" s="4">
        <f>I28/I5</f>
        <v>2.9184964271219521E-4</v>
      </c>
      <c r="K28" s="2">
        <v>39.297384028000003</v>
      </c>
    </row>
    <row r="29" spans="2:11" x14ac:dyDescent="0.3">
      <c r="E29" s="6" t="s">
        <v>29</v>
      </c>
      <c r="F29" s="6"/>
      <c r="G29" s="2">
        <v>15241.146562739999</v>
      </c>
      <c r="H29" s="4">
        <f>G29/G5</f>
        <v>1.4872644731715073E-3</v>
      </c>
      <c r="I29">
        <v>436</v>
      </c>
      <c r="J29" s="4">
        <f>I29/I5</f>
        <v>9.9411284548841486E-4</v>
      </c>
      <c r="K29" s="2">
        <v>378.59898304400002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UK'!$G$7</f>
        <v>10756950.465091407</v>
      </c>
    </row>
    <row r="3" spans="1:2" x14ac:dyDescent="0.3">
      <c r="A3" t="s">
        <v>32</v>
      </c>
      <c r="B3">
        <f>'NEWT - UK'!$G$8</f>
        <v>230565.44727056846</v>
      </c>
    </row>
    <row r="4" spans="1:2" x14ac:dyDescent="0.3">
      <c r="A4" t="s">
        <v>33</v>
      </c>
      <c r="B4">
        <f>'NEWT - UK'!$G$9</f>
        <v>507666.12512843002</v>
      </c>
    </row>
    <row r="5" spans="1:2" x14ac:dyDescent="0.3">
      <c r="A5" t="s">
        <v>34</v>
      </c>
      <c r="B5">
        <f>'NEWT - UK'!$G$10</f>
        <v>129.535926867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UK'!$I$7</f>
        <v>349379</v>
      </c>
    </row>
    <row r="16" spans="1:2" x14ac:dyDescent="0.3">
      <c r="A16" t="s">
        <v>32</v>
      </c>
      <c r="B16">
        <f>'NEWT - UK'!$I$8</f>
        <v>6264</v>
      </c>
    </row>
    <row r="17" spans="1:2" x14ac:dyDescent="0.3">
      <c r="A17" t="s">
        <v>33</v>
      </c>
      <c r="B17">
        <f>'NEWT - UK'!$I$9</f>
        <v>871937</v>
      </c>
    </row>
    <row r="18" spans="1:2" x14ac:dyDescent="0.3">
      <c r="A18" t="s">
        <v>34</v>
      </c>
      <c r="B18">
        <f>'NEWT - UK'!$I$10</f>
        <v>27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UK'!$G$18</f>
        <v>1131241.3170960001</v>
      </c>
    </row>
    <row r="28" spans="1:2" x14ac:dyDescent="0.3">
      <c r="A28" t="s">
        <v>37</v>
      </c>
      <c r="B28">
        <f>'NEWT - UK'!$G$19</f>
        <v>3390330.255046532</v>
      </c>
    </row>
    <row r="29" spans="1:2" x14ac:dyDescent="0.3">
      <c r="A29" t="s">
        <v>38</v>
      </c>
      <c r="B29">
        <f>'NEWT - UK'!$G$22</f>
        <v>98619.520240522004</v>
      </c>
    </row>
    <row r="30" spans="1:2" x14ac:dyDescent="0.3">
      <c r="A30" t="s">
        <v>39</v>
      </c>
      <c r="B30">
        <f>'NEWT - UK'!$G$23</f>
        <v>6367324.8199789207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UK'!$G$26</f>
        <v>1643800.764899035</v>
      </c>
    </row>
    <row r="41" spans="1:2" x14ac:dyDescent="0.3">
      <c r="A41" t="s">
        <v>42</v>
      </c>
      <c r="B41">
        <f>'NEWT - UK'!$G$27</f>
        <v>9338389.2818177752</v>
      </c>
    </row>
    <row r="42" spans="1:2" x14ac:dyDescent="0.3">
      <c r="A42" t="s">
        <v>43</v>
      </c>
      <c r="B42">
        <f>'NEWT - UK'!$G$28</f>
        <v>0</v>
      </c>
    </row>
    <row r="43" spans="1:2" x14ac:dyDescent="0.3">
      <c r="A43" t="s">
        <v>44</v>
      </c>
      <c r="B43">
        <f>'NEWT - UK'!$G$29</f>
        <v>5325.8656451650004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2024-05-15T08:43:07Z</dcterms:created>
  <dcterms:modified xsi:type="dcterms:W3CDTF">2024-05-15T08:43:07Z</dcterms:modified>
</cp:coreProperties>
</file>