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UK" sheetId="2" r:id="rId2"/>
    <sheet name="Outstanding - UK" sheetId="5" r:id="rId6"/>
    <sheet name="Images - UK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<sst xmlns="http://schemas.openxmlformats.org/spreadsheetml/2006/main" count="45" uniqueCount="45">
  <si>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17 November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</si>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</sst>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UK'!$A$2:$A$5</c:f>
            </c:numRef>
          </c:cat>
          <c:val>
            <c:numRef>
              <c:f>'Images - UK'!$B$2:$B$5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UK'!$A$15:$A$18</c:f>
            </c:numRef>
          </c:cat>
          <c:val>
            <c:numRef>
              <c:f>'Images - UK'!$B$15:$B$18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UK'!$A$27:$A$30</c:f>
            </c:numRef>
          </c:cat>
          <c:val>
            <c:numRef>
              <c:f>'Images - UK'!$B$27:$B$30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UK'!$A$40:$A$43</c:f>
            </c:numRef>
          </c:cat>
          <c:val>
            <c:numRef>
              <c:f>'Images - UK'!$B$40:$B$43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11726301.604682593</v>
      </c>
      <c r="H4" s="8"/>
      <c r="I4" s="2">
        <v>1101231</v>
      </c>
      <c r="J4" s="8"/>
      <c r="K4" s="5">
        <v>1306892.577222181</v>
      </c>
    </row>
    <row r="5">
      <c r="E5" s="0" t="s">
        <v>7</v>
      </c>
      <c r="G5" s="4">
        <v>11312569.484230278</v>
      </c>
      <c r="H5" s="7">
        <f>=G5/G4</f>
      </c>
      <c r="I5" s="0">
        <v>354193</v>
      </c>
      <c r="J5" s="7">
        <f>=I5/I4</f>
      </c>
      <c r="K5" s="4">
        <v>1014492.897972596</v>
      </c>
    </row>
    <row r="6">
      <c r="F6" s="0" t="s">
        <v>8</v>
      </c>
    </row>
    <row r="7">
      <c r="F7" s="0" t="s">
        <v>9</v>
      </c>
      <c r="G7" s="4">
        <v>11033590.232845364</v>
      </c>
      <c r="H7" s="7">
        <f>=G7/G5</f>
      </c>
      <c r="I7" s="0">
        <v>344051</v>
      </c>
      <c r="J7" s="7">
        <f>=I7/I5</f>
      </c>
      <c r="K7" s="4">
        <v>987777.047682019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413383.507172437</v>
      </c>
      <c r="H9" s="7">
        <f>=1-H5-H10</f>
      </c>
      <c r="I9" s="0">
        <v>746956</v>
      </c>
      <c r="J9" s="7">
        <f>=1-J5-J10</f>
      </c>
      <c r="K9" s="4">
        <v>280435.608819628</v>
      </c>
    </row>
    <row r="10">
      <c r="E10" s="0" t="s">
        <v>12</v>
      </c>
      <c r="G10" s="4">
        <v>348.613279876</v>
      </c>
      <c r="H10" s="7">
        <f>=G10/G4</f>
      </c>
      <c r="I10" s="0">
        <v>82</v>
      </c>
      <c r="J10" s="7">
        <f>=I10/I4</f>
      </c>
      <c r="K10" s="4">
        <v>11964.070429957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3492741.1314310608</v>
      </c>
      <c r="H14" s="7">
        <f>=G14/G7</f>
      </c>
      <c r="I14" s="0">
        <v>101398</v>
      </c>
      <c r="J14" s="7">
        <f>=I14/I7</f>
      </c>
      <c r="K14" s="4">
        <v>48019.621708038</v>
      </c>
    </row>
    <row r="15">
      <c r="E15" s="0" t="s">
        <v>16</v>
      </c>
      <c r="G15" s="4">
        <v>88384.74294317</v>
      </c>
      <c r="H15" s="7">
        <f>=G15/G8</f>
      </c>
      <c r="I15" s="0">
        <v>5199</v>
      </c>
      <c r="J15" s="7">
        <f>=I15/I8</f>
      </c>
      <c r="K15" s="4">
        <v>278.17371385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1026848.999436271</v>
      </c>
      <c r="H18" s="7">
        <f>=G18/G5</f>
      </c>
      <c r="I18" s="0">
        <v>40848</v>
      </c>
      <c r="J18" s="7">
        <f>=I18/I5</f>
      </c>
      <c r="K18" s="4">
        <v>20558.988056983</v>
      </c>
    </row>
    <row r="19">
      <c r="E19" s="0" t="s">
        <v>20</v>
      </c>
      <c r="G19" s="4">
        <v>2955564.3820204148</v>
      </c>
      <c r="H19" s="7">
        <f>=G19/G5</f>
      </c>
      <c r="I19" s="0">
        <v>97422</v>
      </c>
      <c r="J19" s="7">
        <f>=I19/I5</f>
      </c>
      <c r="K19" s="4">
        <v>169143.386803152</v>
      </c>
    </row>
    <row r="20">
      <c r="E20" s="0" t="s">
        <v>21</v>
      </c>
      <c r="G20" s="4">
        <v>7330156.1027735919</v>
      </c>
      <c r="H20" s="7">
        <f>=1-H18-H19</f>
      </c>
      <c r="I20" s="0">
        <v>215923</v>
      </c>
      <c r="J20" s="7">
        <f>=1-J18-J19</f>
      </c>
      <c r="K20" s="4">
        <v>824790.523112461</v>
      </c>
    </row>
    <row r="21">
      <c r="F21" s="0" t="s">
        <v>22</v>
      </c>
    </row>
    <row r="22">
      <c r="F22" s="0" t="s">
        <v>23</v>
      </c>
      <c r="G22" s="4">
        <v>502387.57562107</v>
      </c>
      <c r="H22" s="7">
        <f>=G22/G20</f>
      </c>
      <c r="I22" s="0">
        <v>26764</v>
      </c>
      <c r="J22" s="7">
        <f>=I22/I20</f>
      </c>
      <c r="K22" s="4">
        <v>4870.148183369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2563995.5202608961</v>
      </c>
      <c r="H26" s="7">
        <f>=G26/G5</f>
      </c>
      <c r="I26" s="0">
        <v>73169</v>
      </c>
      <c r="J26" s="7">
        <f>=I26/I5</f>
      </c>
      <c r="K26" s="4">
        <v>228867.561166178</v>
      </c>
    </row>
    <row r="27">
      <c r="E27" s="0" t="s">
        <v>27</v>
      </c>
      <c r="G27" s="4">
        <v>8747416.7972305268</v>
      </c>
      <c r="H27" s="7">
        <f>=G27/G5</f>
      </c>
      <c r="I27" s="0">
        <v>281003</v>
      </c>
      <c r="J27" s="7">
        <f>=I27/I5</f>
      </c>
      <c r="K27" s="4">
        <v>785625.336806418</v>
      </c>
    </row>
    <row r="28">
      <c r="E28" s="0" t="s">
        <v>28</v>
      </c>
      <c r="G28" s="4">
        <v>0</v>
      </c>
      <c r="H28" s="7">
        <f>=G28/G5</f>
      </c>
      <c r="I28" s="0">
        <v>0</v>
      </c>
      <c r="J28" s="7">
        <f>=I28/I5</f>
      </c>
      <c r="K28" s="4">
        <v>0</v>
      </c>
    </row>
    <row r="29">
      <c r="E29" s="0" t="s">
        <v>29</v>
      </c>
      <c r="G29" s="4">
        <v>1157.166738856</v>
      </c>
      <c r="H29" s="7">
        <f>=G29/G5</f>
      </c>
      <c r="I29" s="0">
        <v>21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UK'!$G$7</f>
      </c>
    </row>
    <row r="3">
      <c r="A3" s="0" t="s">
        <v>32</v>
      </c>
      <c r="B3" s="0">
        <f>='NEWT - UK'!$G$8</f>
      </c>
    </row>
    <row r="4">
      <c r="A4" s="0" t="s">
        <v>33</v>
      </c>
      <c r="B4" s="0">
        <f>='NEWT - UK'!$G$9</f>
      </c>
    </row>
    <row r="5">
      <c r="A5" s="0" t="s">
        <v>34</v>
      </c>
      <c r="B5" s="0">
        <f>='NEWT - UK'!$G$10</f>
      </c>
    </row>
    <row r="14">
      <c r="A14" s="0" t="s">
        <v>35</v>
      </c>
    </row>
    <row r="15">
      <c r="A15" s="0" t="s">
        <v>31</v>
      </c>
      <c r="B15" s="0">
        <f>='NEWT - UK'!$I$7</f>
      </c>
    </row>
    <row r="16">
      <c r="A16" s="0" t="s">
        <v>32</v>
      </c>
      <c r="B16" s="0">
        <f>='NEWT - UK'!$I$8</f>
      </c>
    </row>
    <row r="17">
      <c r="A17" s="0" t="s">
        <v>33</v>
      </c>
      <c r="B17" s="0">
        <f>='NEWT - UK'!$I$9</f>
      </c>
    </row>
    <row r="18">
      <c r="A18" s="0" t="s">
        <v>34</v>
      </c>
      <c r="B18" s="0">
        <f>='NEWT - UK'!$I$10</f>
      </c>
    </row>
    <row r="26">
      <c r="A26" s="0" t="s">
        <v>18</v>
      </c>
    </row>
    <row r="27">
      <c r="A27" s="0" t="s">
        <v>36</v>
      </c>
      <c r="B27" s="0">
        <f>='NEWT - UK'!$G$18</f>
      </c>
    </row>
    <row r="28">
      <c r="A28" s="0" t="s">
        <v>37</v>
      </c>
      <c r="B28" s="0">
        <f>='NEWT - UK'!$G$19</f>
      </c>
    </row>
    <row r="29">
      <c r="A29" s="0" t="s">
        <v>38</v>
      </c>
      <c r="B29" s="0">
        <f>='NEWT - UK'!$G$22</f>
      </c>
    </row>
    <row r="30">
      <c r="A30" s="0" t="s">
        <v>39</v>
      </c>
      <c r="B30" s="0">
        <f>='NEWT - UK'!$G$23</f>
      </c>
    </row>
    <row r="39">
      <c r="A39" s="0" t="s">
        <v>40</v>
      </c>
    </row>
    <row r="40">
      <c r="A40" s="0" t="s">
        <v>41</v>
      </c>
      <c r="B40" s="0">
        <f>='NEWT - UK'!$G$26</f>
      </c>
    </row>
    <row r="41">
      <c r="A41" s="0" t="s">
        <v>42</v>
      </c>
      <c r="B41" s="0">
        <f>='NEWT - UK'!$G$27</f>
      </c>
    </row>
    <row r="42">
      <c r="A42" s="0" t="s">
        <v>43</v>
      </c>
      <c r="B42" s="0">
        <f>='NEWT - UK'!$G$28</f>
      </c>
    </row>
    <row r="43">
      <c r="A43" s="0" t="s">
        <v>44</v>
      </c>
      <c r="B43" s="0">
        <f>='NEWT - UK'!$G$29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11901820.014588114</v>
      </c>
      <c r="H4" s="8"/>
      <c r="I4" s="2">
        <v>3732641</v>
      </c>
      <c r="J4" s="8"/>
      <c r="K4" s="5">
        <v>293083978.87093335</v>
      </c>
    </row>
    <row r="5">
      <c r="E5" s="0" t="s">
        <v>7</v>
      </c>
      <c r="G5" s="4">
        <v>9925966.0197295286</v>
      </c>
      <c r="H5" s="7">
        <f>=G5/G4</f>
      </c>
      <c r="I5" s="0">
        <v>475910</v>
      </c>
      <c r="J5" s="7">
        <f>=I5/I4</f>
      </c>
      <c r="K5" s="4">
        <v>7030398.0096266363</v>
      </c>
    </row>
    <row r="6">
      <c r="F6" s="0" t="s">
        <v>8</v>
      </c>
    </row>
    <row r="7">
      <c r="F7" s="0" t="s">
        <v>9</v>
      </c>
      <c r="G7" s="4">
        <v>9533463.0080662966</v>
      </c>
      <c r="H7" s="7">
        <f>=G7/G5</f>
      </c>
      <c r="I7" s="0">
        <v>462197</v>
      </c>
      <c r="J7" s="7">
        <f>=I7/I5</f>
      </c>
      <c r="K7" s="4">
        <v>6843580.1242783768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1732948.0608600511</v>
      </c>
      <c r="H9" s="7">
        <f>=1-H5-H10</f>
      </c>
      <c r="I9" s="0">
        <v>3235966</v>
      </c>
      <c r="J9" s="7">
        <f>=1-J5-J10</f>
      </c>
      <c r="K9" s="4">
        <v>282299570.03287095</v>
      </c>
    </row>
    <row r="10">
      <c r="E10" s="0" t="s">
        <v>12</v>
      </c>
      <c r="G10" s="4">
        <v>242905.933998536</v>
      </c>
      <c r="H10" s="7">
        <f>=G10/G4</f>
      </c>
      <c r="I10" s="0">
        <v>20765</v>
      </c>
      <c r="J10" s="7">
        <f>=I10/I4</f>
      </c>
      <c r="K10" s="4">
        <v>3754010.8284357861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1759216.4264954091</v>
      </c>
      <c r="H14" s="7">
        <f>=G14/G7</f>
      </c>
      <c r="I14" s="0">
        <v>54706</v>
      </c>
      <c r="J14" s="7">
        <f>=I14/I7</f>
      </c>
      <c r="K14" s="4">
        <v>1559865.091152662</v>
      </c>
    </row>
    <row r="15">
      <c r="E15" s="0" t="s">
        <v>16</v>
      </c>
      <c r="G15" s="4">
        <v>68315.27809767</v>
      </c>
      <c r="H15" s="7">
        <f>=G15/G8</f>
      </c>
      <c r="I15" s="0">
        <v>3534</v>
      </c>
      <c r="J15" s="7">
        <f>=I15/I8</f>
      </c>
      <c r="K15" s="4">
        <v>96.446134408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786680.167597075</v>
      </c>
      <c r="H18" s="7">
        <f>=G18/G5</f>
      </c>
      <c r="I18" s="0">
        <v>30942</v>
      </c>
      <c r="J18" s="7">
        <f>=I18/I5</f>
      </c>
      <c r="K18" s="4">
        <v>1114547.7513451329</v>
      </c>
    </row>
    <row r="19">
      <c r="E19" s="0" t="s">
        <v>20</v>
      </c>
      <c r="G19" s="4">
        <v>2882297.4747176189</v>
      </c>
      <c r="H19" s="7">
        <f>=G19/G5</f>
      </c>
      <c r="I19" s="0">
        <v>99122</v>
      </c>
      <c r="J19" s="7">
        <f>=I19/I5</f>
      </c>
      <c r="K19" s="4">
        <v>1567626.2695068589</v>
      </c>
    </row>
    <row r="20">
      <c r="E20" s="0" t="s">
        <v>21</v>
      </c>
      <c r="G20" s="4">
        <v>6244635.66405197</v>
      </c>
      <c r="H20" s="7">
        <f>=1-H18-H19</f>
      </c>
      <c r="I20" s="0">
        <v>344916</v>
      </c>
      <c r="J20" s="7">
        <f>=1-J18-J19</f>
      </c>
      <c r="K20" s="4">
        <v>3771640.7658051718</v>
      </c>
    </row>
    <row r="21">
      <c r="F21" s="0" t="s">
        <v>22</v>
      </c>
    </row>
    <row r="22">
      <c r="F22" s="0" t="s">
        <v>23</v>
      </c>
      <c r="G22" s="4">
        <v>945111.40909647</v>
      </c>
      <c r="H22" s="7">
        <f>=G22/G20</f>
      </c>
      <c r="I22" s="0">
        <v>110026</v>
      </c>
      <c r="J22" s="7">
        <f>=I22/I20</f>
      </c>
      <c r="K22" s="4">
        <v>865326.291231592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1205975.889532866</v>
      </c>
      <c r="H26" s="7">
        <f>=G26/G5</f>
      </c>
      <c r="I26" s="0">
        <v>54992</v>
      </c>
      <c r="J26" s="7">
        <f>=I26/I5</f>
      </c>
      <c r="K26" s="4">
        <v>890927.36181698</v>
      </c>
    </row>
    <row r="27">
      <c r="E27" s="0" t="s">
        <v>27</v>
      </c>
      <c r="G27" s="4">
        <v>8616726.9291209448</v>
      </c>
      <c r="H27" s="7">
        <f>=G27/G5</f>
      </c>
      <c r="I27" s="0">
        <v>417695</v>
      </c>
      <c r="J27" s="7">
        <f>=I27/I5</f>
      </c>
      <c r="K27" s="4">
        <v>6059132.3089682916</v>
      </c>
    </row>
    <row r="28">
      <c r="E28" s="0" t="s">
        <v>28</v>
      </c>
      <c r="G28" s="4">
        <v>10579.080754176</v>
      </c>
      <c r="H28" s="7">
        <f>=G28/G5</f>
      </c>
      <c r="I28" s="0">
        <v>210</v>
      </c>
      <c r="J28" s="7">
        <f>=I28/I5</f>
      </c>
      <c r="K28" s="4">
        <v>54.120911447</v>
      </c>
    </row>
    <row r="29">
      <c r="E29" s="0" t="s">
        <v>29</v>
      </c>
      <c r="G29" s="4">
        <v>44500.661522769</v>
      </c>
      <c r="H29" s="7">
        <f>=G29/G5</f>
      </c>
      <c r="I29" s="0">
        <v>835</v>
      </c>
      <c r="J29" s="7">
        <f>=I29/I5</f>
      </c>
      <c r="K29" s="4">
        <v>364.810981451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