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262EB2B2-E18F-448B-BFE2-799B0D75A9C5}" xr6:coauthVersionLast="47" xr6:coauthVersionMax="47" xr10:uidLastSave="{00000000-0000-0000-0000-000000000000}"/>
  <bookViews>
    <workbookView xWindow="-12240" yWindow="-1632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J20" i="5" s="1"/>
  <c r="H19" i="5"/>
  <c r="H20" i="5" s="1"/>
  <c r="J18" i="5"/>
  <c r="H18" i="5"/>
  <c r="J14" i="5"/>
  <c r="H14" i="5"/>
  <c r="K13" i="5"/>
  <c r="I13" i="5"/>
  <c r="J13" i="5" s="1"/>
  <c r="H13" i="5"/>
  <c r="G13" i="5"/>
  <c r="J10" i="5"/>
  <c r="H10" i="5"/>
  <c r="J9" i="5"/>
  <c r="H9" i="5"/>
  <c r="K8" i="5"/>
  <c r="I8" i="5"/>
  <c r="J15" i="5" s="1"/>
  <c r="G8" i="5"/>
  <c r="H15" i="5" s="1"/>
  <c r="J7" i="5"/>
  <c r="J8" i="5" s="1"/>
  <c r="H7" i="5"/>
  <c r="H8" i="5" s="1"/>
  <c r="J5" i="5"/>
  <c r="H5" i="5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H20" i="2"/>
  <c r="J19" i="2"/>
  <c r="H19" i="2"/>
  <c r="J18" i="2"/>
  <c r="J20" i="2" s="1"/>
  <c r="H18" i="2"/>
  <c r="J14" i="2"/>
  <c r="H14" i="2"/>
  <c r="K13" i="2"/>
  <c r="I13" i="2"/>
  <c r="J13" i="2" s="1"/>
  <c r="G13" i="2"/>
  <c r="H13" i="2" s="1"/>
  <c r="J10" i="2"/>
  <c r="H10" i="2"/>
  <c r="K8" i="2"/>
  <c r="J8" i="2"/>
  <c r="I8" i="2"/>
  <c r="J15" i="2" s="1"/>
  <c r="G8" i="2"/>
  <c r="H15" i="2" s="1"/>
  <c r="J7" i="2"/>
  <c r="H7" i="2"/>
  <c r="H8" i="2" s="1"/>
  <c r="J5" i="2"/>
  <c r="J9" i="2" s="1"/>
  <c r="H5" i="2"/>
  <c r="H9" i="2" s="1"/>
  <c r="B3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<sst xmlns="http://schemas.openxmlformats.org/spreadsheetml/2006/main" count="82" uniqueCount="45">
  <si>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15 November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</si>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</sst>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11042713.737028597</c:v>
                </c:pt>
                <c:pt idx="1">
                  <c:v>224355.8798715584</c:v>
                </c:pt>
                <c:pt idx="2">
                  <c:v>542677.95323865896</c:v>
                </c:pt>
                <c:pt idx="3">
                  <c:v>413.05860446000003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A0-4549-93AF-20615F2E6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426788</c:v>
                </c:pt>
                <c:pt idx="1">
                  <c:v>5639</c:v>
                </c:pt>
                <c:pt idx="2">
                  <c:v>964908</c:v>
                </c:pt>
                <c:pt idx="3">
                  <c:v>18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7B0-4740-B2A3-678173927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1212818.7259867401</c:v>
                </c:pt>
                <c:pt idx="1">
                  <c:v>3958825.9720795462</c:v>
                </c:pt>
                <c:pt idx="2">
                  <c:v>121689.297105978</c:v>
                </c:pt>
                <c:pt idx="3">
                  <c:v>5973735.6217278903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A10-4159-A740-B155A3BD0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1815755.3998953491</c:v>
                </c:pt>
                <c:pt idx="1">
                  <c:v>9448638.2404778264</c:v>
                </c:pt>
                <c:pt idx="2">
                  <c:v>0</c:v>
                </c:pt>
                <c:pt idx="3">
                  <c:v>2675.97652698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DB8-4F41-9F30-8AA8F994F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11810160.628743274</v>
      </c>
      <c r="H4" s="5"/>
      <c r="I4" s="1">
        <v>1397353</v>
      </c>
      <c r="J4" s="5"/>
      <c r="K4" s="3">
        <v>968429.19743057899</v>
      </c>
    </row>
    <row r="5" spans="1:11" x14ac:dyDescent="0.25">
      <c r="E5" s="6" t="s">
        <v>7</v>
      </c>
      <c r="F5" s="6"/>
      <c r="G5" s="2">
        <v>11267069.616900155</v>
      </c>
      <c r="H5" s="4">
        <f>G5/G4</f>
        <v>0.95401493435056617</v>
      </c>
      <c r="I5">
        <v>432427</v>
      </c>
      <c r="J5" s="4">
        <f>I5/I4</f>
        <v>0.30946153191069115</v>
      </c>
      <c r="K5" s="2">
        <v>666781.82694441802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11042713.737028597</v>
      </c>
      <c r="H7" s="4">
        <f>G7/G5</f>
        <v>0.98008746839239957</v>
      </c>
      <c r="I7">
        <v>426788</v>
      </c>
      <c r="J7" s="4">
        <f>I7/I5</f>
        <v>0.9869596486805865</v>
      </c>
      <c r="K7" s="2">
        <v>630853.64825344796</v>
      </c>
    </row>
    <row r="8" spans="1:11" x14ac:dyDescent="0.25">
      <c r="F8" t="s">
        <v>10</v>
      </c>
      <c r="G8" s="2">
        <f>G5-G7</f>
        <v>224355.8798715584</v>
      </c>
      <c r="H8" s="4">
        <f>1-H7</f>
        <v>1.9912531607600426E-2</v>
      </c>
      <c r="I8">
        <f>I5-I7</f>
        <v>5639</v>
      </c>
      <c r="J8" s="4">
        <f>1-J7</f>
        <v>1.3040351319413501E-2</v>
      </c>
      <c r="K8" s="2">
        <f>K5-K7</f>
        <v>35928.17869097006</v>
      </c>
    </row>
    <row r="9" spans="1:11" x14ac:dyDescent="0.25">
      <c r="E9" s="6" t="s">
        <v>11</v>
      </c>
      <c r="F9" s="6"/>
      <c r="G9" s="2">
        <v>542677.95323865896</v>
      </c>
      <c r="H9" s="4">
        <f>1-H5-H10</f>
        <v>4.5950090798756976E-2</v>
      </c>
      <c r="I9">
        <v>964908</v>
      </c>
      <c r="J9" s="4">
        <f>1-J5-J10</f>
        <v>0.69052558659121921</v>
      </c>
      <c r="K9" s="2">
        <v>300514.82760140701</v>
      </c>
    </row>
    <row r="10" spans="1:11" x14ac:dyDescent="0.25">
      <c r="E10" s="6" t="s">
        <v>12</v>
      </c>
      <c r="F10" s="6"/>
      <c r="G10" s="2">
        <v>413.05860446000003</v>
      </c>
      <c r="H10" s="4">
        <f>G10/G4</f>
        <v>3.4974850676857712E-5</v>
      </c>
      <c r="I10">
        <v>18</v>
      </c>
      <c r="J10" s="4">
        <f>I10/I4</f>
        <v>1.2881498089602269E-5</v>
      </c>
      <c r="K10" s="2">
        <v>1132.5428847539999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2893037.3808864569</v>
      </c>
      <c r="H13" s="5">
        <f>G13/G5</f>
        <v>0.25676928245362185</v>
      </c>
      <c r="I13" s="1">
        <f>I14+I15</f>
        <v>93320</v>
      </c>
      <c r="J13" s="5">
        <f>I13/I5</f>
        <v>0.21580521105296385</v>
      </c>
      <c r="K13" s="3">
        <f>K14+K15</f>
        <v>12667.335425793</v>
      </c>
    </row>
    <row r="14" spans="1:11" x14ac:dyDescent="0.25">
      <c r="E14" s="6" t="s">
        <v>15</v>
      </c>
      <c r="F14" s="6"/>
      <c r="G14" s="2">
        <v>2893002.9090945469</v>
      </c>
      <c r="H14" s="4">
        <f>G14/G7</f>
        <v>0.26198296704855123</v>
      </c>
      <c r="I14">
        <v>93318</v>
      </c>
      <c r="J14" s="4">
        <f>I14/I7</f>
        <v>0.21865188337066646</v>
      </c>
      <c r="K14" s="2">
        <v>12667.335425793</v>
      </c>
    </row>
    <row r="15" spans="1:11" x14ac:dyDescent="0.25">
      <c r="E15" s="6" t="s">
        <v>16</v>
      </c>
      <c r="F15" s="6"/>
      <c r="G15" s="2">
        <v>34.47179191</v>
      </c>
      <c r="H15" s="4">
        <f>G15/G8</f>
        <v>1.5364782028326948E-4</v>
      </c>
      <c r="I15">
        <v>2</v>
      </c>
      <c r="J15" s="4">
        <f>I15/I8</f>
        <v>3.546728143287817E-4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1212818.7259867401</v>
      </c>
      <c r="H18" s="4">
        <f>G18/G5</f>
        <v>0.10764278265997046</v>
      </c>
      <c r="I18">
        <v>41130</v>
      </c>
      <c r="J18" s="4">
        <f>I18/I5</f>
        <v>9.511431987364341E-2</v>
      </c>
      <c r="K18" s="2">
        <v>13306.597015681</v>
      </c>
    </row>
    <row r="19" spans="2:11" x14ac:dyDescent="0.25">
      <c r="E19" s="6" t="s">
        <v>20</v>
      </c>
      <c r="F19" s="6"/>
      <c r="G19" s="2">
        <v>3958825.9720795462</v>
      </c>
      <c r="H19" s="4">
        <f>G19/G5</f>
        <v>0.35136251986421252</v>
      </c>
      <c r="I19">
        <v>110181</v>
      </c>
      <c r="J19" s="4">
        <f>I19/I5</f>
        <v>0.25479676338434004</v>
      </c>
      <c r="K19" s="2">
        <v>432063.12082836899</v>
      </c>
    </row>
    <row r="20" spans="2:11" x14ac:dyDescent="0.25">
      <c r="E20" s="6" t="s">
        <v>21</v>
      </c>
      <c r="F20" s="6"/>
      <c r="G20" s="2">
        <v>6095424.9188338686</v>
      </c>
      <c r="H20" s="4">
        <f>1-H18-H19</f>
        <v>0.54099469747581708</v>
      </c>
      <c r="I20">
        <v>281116</v>
      </c>
      <c r="J20" s="4">
        <f>1-J18-J19</f>
        <v>0.65008891674201652</v>
      </c>
      <c r="K20" s="2">
        <v>221412.10910036799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121689.297105978</v>
      </c>
      <c r="H22" s="4">
        <f>G22/G20</f>
        <v>1.9964038393775949E-2</v>
      </c>
      <c r="I22">
        <v>5035</v>
      </c>
      <c r="J22" s="4">
        <f>I22/I20</f>
        <v>1.7910755702272373E-2</v>
      </c>
      <c r="K22" s="2">
        <v>5595.780768826</v>
      </c>
    </row>
    <row r="23" spans="2:11" x14ac:dyDescent="0.25">
      <c r="F23" t="s">
        <v>24</v>
      </c>
      <c r="G23" s="2">
        <f>G20-G22</f>
        <v>5973735.6217278903</v>
      </c>
      <c r="H23" s="4">
        <f>1-H22</f>
        <v>0.98003596160622408</v>
      </c>
      <c r="I23">
        <f>I20-I22</f>
        <v>276081</v>
      </c>
      <c r="J23" s="4">
        <f>1-J22</f>
        <v>0.98208924429772759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1815755.3998953491</v>
      </c>
      <c r="H26" s="4">
        <f>G26/G5</f>
        <v>0.1611559581713943</v>
      </c>
      <c r="I26">
        <v>160706</v>
      </c>
      <c r="J26" s="4">
        <f>I26/I5</f>
        <v>0.37163729369350201</v>
      </c>
      <c r="K26" s="2">
        <v>444614.93196304003</v>
      </c>
    </row>
    <row r="27" spans="2:11" x14ac:dyDescent="0.25">
      <c r="E27" s="6" t="s">
        <v>27</v>
      </c>
      <c r="F27" s="6"/>
      <c r="G27" s="2">
        <v>9448638.2404778264</v>
      </c>
      <c r="H27" s="4">
        <f>G27/G5</f>
        <v>0.83860653761340442</v>
      </c>
      <c r="I27">
        <v>271644</v>
      </c>
      <c r="J27" s="4">
        <f>I27/I5</f>
        <v>0.62818464156955967</v>
      </c>
      <c r="K27" s="2">
        <v>222166.89498137799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2675.97652698</v>
      </c>
      <c r="H29" s="4">
        <f>G29/G5</f>
        <v>2.3750421520127486E-4</v>
      </c>
      <c r="I29">
        <v>77</v>
      </c>
      <c r="J29" s="4">
        <f>I29/I5</f>
        <v>1.7806473693825778E-4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12946621.093680657</v>
      </c>
      <c r="H4" s="5"/>
      <c r="I4" s="1">
        <v>3987193</v>
      </c>
      <c r="J4" s="5"/>
      <c r="K4" s="3">
        <v>143387928.98849303</v>
      </c>
    </row>
    <row r="5" spans="1:11" x14ac:dyDescent="0.25">
      <c r="E5" s="6" t="s">
        <v>7</v>
      </c>
      <c r="F5" s="6"/>
      <c r="G5" s="2">
        <v>10875434.317550177</v>
      </c>
      <c r="H5" s="4">
        <f>G5/G4</f>
        <v>0.84002105559871199</v>
      </c>
      <c r="I5">
        <v>438839</v>
      </c>
      <c r="J5" s="4">
        <f>I5/I4</f>
        <v>0.11006214146142411</v>
      </c>
      <c r="K5" s="2">
        <v>6799277.363733205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10505842.887607129</v>
      </c>
      <c r="H7" s="4">
        <f>G7/G5</f>
        <v>0.96601593838449085</v>
      </c>
      <c r="I7">
        <v>428199</v>
      </c>
      <c r="J7" s="4">
        <f>I7/I5</f>
        <v>0.97575420598442708</v>
      </c>
      <c r="K7" s="2">
        <v>6470566.3429255476</v>
      </c>
    </row>
    <row r="8" spans="1:11" x14ac:dyDescent="0.25">
      <c r="F8" t="s">
        <v>10</v>
      </c>
      <c r="G8" s="2">
        <f>G5-G7</f>
        <v>369591.42994304746</v>
      </c>
      <c r="H8" s="4">
        <f>1-H7</f>
        <v>3.3984061615509153E-2</v>
      </c>
      <c r="I8">
        <f>I5-I7</f>
        <v>10640</v>
      </c>
      <c r="J8" s="4">
        <f>1-J7</f>
        <v>2.4245794015572919E-2</v>
      </c>
      <c r="K8" s="2">
        <f>K5-K7</f>
        <v>328711.02080765739</v>
      </c>
    </row>
    <row r="9" spans="1:11" x14ac:dyDescent="0.25">
      <c r="E9" s="6" t="s">
        <v>11</v>
      </c>
      <c r="F9" s="6"/>
      <c r="G9" s="2">
        <v>1796107.139692666</v>
      </c>
      <c r="H9" s="4">
        <f>1-H5-H10</f>
        <v>0.13873172982326321</v>
      </c>
      <c r="I9">
        <v>3525655</v>
      </c>
      <c r="J9" s="4">
        <f>1-J5-J10</f>
        <v>0.88424488104789511</v>
      </c>
      <c r="K9" s="2">
        <v>132535670.69930729</v>
      </c>
    </row>
    <row r="10" spans="1:11" x14ac:dyDescent="0.25">
      <c r="E10" s="6" t="s">
        <v>12</v>
      </c>
      <c r="F10" s="6"/>
      <c r="G10" s="2">
        <v>275079.63643781497</v>
      </c>
      <c r="H10" s="4">
        <f>G10/G4</f>
        <v>2.1247214578024795E-2</v>
      </c>
      <c r="I10">
        <v>22699</v>
      </c>
      <c r="J10" s="4">
        <f>I10/I4</f>
        <v>5.6929774906807869E-3</v>
      </c>
      <c r="K10" s="2">
        <v>4052980.925452542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1897399.0483307419</v>
      </c>
      <c r="H13" s="5">
        <f>G13/G5</f>
        <v>0.17446650799672653</v>
      </c>
      <c r="I13" s="1">
        <f>I14+I15</f>
        <v>53491</v>
      </c>
      <c r="J13" s="5">
        <f>I13/I5</f>
        <v>0.12189208342923032</v>
      </c>
      <c r="K13" s="3">
        <f>K14+K15</f>
        <v>1319968.3304346639</v>
      </c>
    </row>
    <row r="14" spans="1:11" x14ac:dyDescent="0.25">
      <c r="E14" s="6" t="s">
        <v>15</v>
      </c>
      <c r="F14" s="6"/>
      <c r="G14" s="2">
        <v>1893004.897374002</v>
      </c>
      <c r="H14" s="4">
        <f>G14/G7</f>
        <v>0.18018591346031101</v>
      </c>
      <c r="I14">
        <v>53425</v>
      </c>
      <c r="J14" s="4">
        <f>I14/I7</f>
        <v>0.12476675564398795</v>
      </c>
      <c r="K14" s="2">
        <v>1319915.776425136</v>
      </c>
    </row>
    <row r="15" spans="1:11" x14ac:dyDescent="0.25">
      <c r="E15" s="6" t="s">
        <v>16</v>
      </c>
      <c r="F15" s="6"/>
      <c r="G15" s="2">
        <v>4394.1509567399999</v>
      </c>
      <c r="H15" s="4">
        <f>G15/G8</f>
        <v>1.1889212250990561E-2</v>
      </c>
      <c r="I15">
        <v>66</v>
      </c>
      <c r="J15" s="4">
        <f>I15/I8</f>
        <v>6.2030075187969923E-3</v>
      </c>
      <c r="K15" s="2">
        <v>52.554009528000002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944123.634809501</v>
      </c>
      <c r="H18" s="4">
        <f>G18/G5</f>
        <v>8.6812499367121945E-2</v>
      </c>
      <c r="I18">
        <v>33568</v>
      </c>
      <c r="J18" s="4">
        <f>I18/I5</f>
        <v>7.6492745631085657E-2</v>
      </c>
      <c r="K18" s="2">
        <v>1119710.617620833</v>
      </c>
    </row>
    <row r="19" spans="2:11" x14ac:dyDescent="0.25">
      <c r="E19" s="6" t="s">
        <v>20</v>
      </c>
      <c r="F19" s="6"/>
      <c r="G19" s="2">
        <v>3654852.6742503638</v>
      </c>
      <c r="H19" s="4">
        <f>G19/G5</f>
        <v>0.33606498531763129</v>
      </c>
      <c r="I19">
        <v>115342</v>
      </c>
      <c r="J19" s="4">
        <f>I19/I5</f>
        <v>0.26283443358498221</v>
      </c>
      <c r="K19" s="2">
        <v>1528448.046004897</v>
      </c>
    </row>
    <row r="20" spans="2:11" x14ac:dyDescent="0.25">
      <c r="E20" s="6" t="s">
        <v>21</v>
      </c>
      <c r="F20" s="6"/>
      <c r="G20" s="2">
        <v>6264187.3069894481</v>
      </c>
      <c r="H20" s="4">
        <f>1-H18-H19</f>
        <v>0.57712251531524672</v>
      </c>
      <c r="I20">
        <v>289030</v>
      </c>
      <c r="J20" s="4">
        <f>1-J18-J19</f>
        <v>0.66067282078393208</v>
      </c>
      <c r="K20" s="2">
        <v>3562955.3143935138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442074.85711466701</v>
      </c>
      <c r="H22" s="4">
        <f>G22/G20</f>
        <v>7.0571781374003495E-2</v>
      </c>
      <c r="I22">
        <v>43867</v>
      </c>
      <c r="J22" s="4">
        <f>I22/I20</f>
        <v>0.15177317233505172</v>
      </c>
      <c r="K22" s="2">
        <v>662417.96386087395</v>
      </c>
    </row>
    <row r="23" spans="2:11" x14ac:dyDescent="0.25">
      <c r="F23" t="s">
        <v>24</v>
      </c>
      <c r="G23" s="2">
        <f>G20-G22</f>
        <v>5822112.4498747811</v>
      </c>
      <c r="H23" s="4">
        <f>1-H22</f>
        <v>0.92942821862599656</v>
      </c>
      <c r="I23">
        <f>I20-I22</f>
        <v>245163</v>
      </c>
      <c r="J23" s="4">
        <f>1-J22</f>
        <v>0.84822682766494828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1597164.8494704431</v>
      </c>
      <c r="H26" s="4">
        <f>G26/G5</f>
        <v>0.14685986810595936</v>
      </c>
      <c r="I26">
        <v>65532</v>
      </c>
      <c r="J26" s="4">
        <f>I26/I5</f>
        <v>0.14933039223952294</v>
      </c>
      <c r="K26" s="2">
        <v>721044.422599994</v>
      </c>
    </row>
    <row r="27" spans="2:11" x14ac:dyDescent="0.25">
      <c r="E27" s="6" t="s">
        <v>27</v>
      </c>
      <c r="F27" s="6"/>
      <c r="G27" s="2">
        <v>9256285.0148521364</v>
      </c>
      <c r="H27" s="4">
        <f>G27/G5</f>
        <v>0.851118653708832</v>
      </c>
      <c r="I27">
        <v>371828</v>
      </c>
      <c r="J27" s="4">
        <f>I27/I5</f>
        <v>0.84729935124271083</v>
      </c>
      <c r="K27" s="2">
        <v>5995357.2619967302</v>
      </c>
    </row>
    <row r="28" spans="2:11" x14ac:dyDescent="0.25">
      <c r="E28" s="6" t="s">
        <v>28</v>
      </c>
      <c r="F28" s="6"/>
      <c r="G28" s="2">
        <v>2299.4649332270001</v>
      </c>
      <c r="H28" s="4">
        <f>G28/G5</f>
        <v>2.1143660713542726E-4</v>
      </c>
      <c r="I28">
        <v>68</v>
      </c>
      <c r="J28" s="4">
        <f>I28/I5</f>
        <v>1.549543226559171E-4</v>
      </c>
      <c r="K28" s="2">
        <v>108.169260377</v>
      </c>
    </row>
    <row r="29" spans="2:11" x14ac:dyDescent="0.25">
      <c r="E29" s="6" t="s">
        <v>29</v>
      </c>
      <c r="F29" s="6"/>
      <c r="G29" s="2">
        <v>7115.4541126590002</v>
      </c>
      <c r="H29" s="4">
        <f>G29/G5</f>
        <v>6.5426850136701871E-4</v>
      </c>
      <c r="I29">
        <v>384</v>
      </c>
      <c r="J29" s="4">
        <f>I29/I5</f>
        <v>8.7503617499811999E-4</v>
      </c>
      <c r="K29" s="2">
        <v>349.908693304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11042713.737028597</v>
      </c>
    </row>
    <row r="3" spans="1:2" x14ac:dyDescent="0.25">
      <c r="A3" t="s">
        <v>32</v>
      </c>
      <c r="B3">
        <f>'NEWT - UK'!$G$8</f>
        <v>224355.8798715584</v>
      </c>
    </row>
    <row r="4" spans="1:2" x14ac:dyDescent="0.25">
      <c r="A4" t="s">
        <v>33</v>
      </c>
      <c r="B4">
        <f>'NEWT - UK'!$G$9</f>
        <v>542677.95323865896</v>
      </c>
    </row>
    <row r="5" spans="1:2" x14ac:dyDescent="0.25">
      <c r="A5" t="s">
        <v>34</v>
      </c>
      <c r="B5">
        <f>'NEWT - UK'!$G$10</f>
        <v>413.05860446000003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426788</v>
      </c>
    </row>
    <row r="16" spans="1:2" x14ac:dyDescent="0.25">
      <c r="A16" t="s">
        <v>32</v>
      </c>
      <c r="B16">
        <f>'NEWT - UK'!$I$8</f>
        <v>5639</v>
      </c>
    </row>
    <row r="17" spans="1:2" x14ac:dyDescent="0.25">
      <c r="A17" t="s">
        <v>33</v>
      </c>
      <c r="B17">
        <f>'NEWT - UK'!$I$9</f>
        <v>964908</v>
      </c>
    </row>
    <row r="18" spans="1:2" x14ac:dyDescent="0.25">
      <c r="A18" t="s">
        <v>34</v>
      </c>
      <c r="B18">
        <f>'NEWT - UK'!$I$10</f>
        <v>18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1212818.7259867401</v>
      </c>
    </row>
    <row r="28" spans="1:2" x14ac:dyDescent="0.25">
      <c r="A28" t="s">
        <v>37</v>
      </c>
      <c r="B28">
        <f>'NEWT - UK'!$G$19</f>
        <v>3958825.9720795462</v>
      </c>
    </row>
    <row r="29" spans="1:2" x14ac:dyDescent="0.25">
      <c r="A29" t="s">
        <v>38</v>
      </c>
      <c r="B29">
        <f>'NEWT - UK'!$G$22</f>
        <v>121689.297105978</v>
      </c>
    </row>
    <row r="30" spans="1:2" x14ac:dyDescent="0.25">
      <c r="A30" t="s">
        <v>39</v>
      </c>
      <c r="B30">
        <f>'NEWT - UK'!$G$23</f>
        <v>5973735.6217278903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1815755.3998953491</v>
      </c>
    </row>
    <row r="41" spans="1:2" x14ac:dyDescent="0.25">
      <c r="A41" t="s">
        <v>42</v>
      </c>
      <c r="B41">
        <f>'NEWT - UK'!$G$27</f>
        <v>9448638.2404778264</v>
      </c>
    </row>
    <row r="42" spans="1:2" x14ac:dyDescent="0.25">
      <c r="A42" t="s">
        <v>43</v>
      </c>
      <c r="B42">
        <f>'NEWT - UK'!$G$28</f>
        <v>0</v>
      </c>
    </row>
    <row r="43" spans="1:2" x14ac:dyDescent="0.25">
      <c r="A43" t="s">
        <v>44</v>
      </c>
      <c r="B43">
        <f>'NEWT - UK'!$G$29</f>
        <v>2675.97652698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2024-11-20T11:43:14Z</dcterms:created>
  <dcterms:modified xsi:type="dcterms:W3CDTF">2024-11-20T11:43:14Z</dcterms:modified>
</cp:coreProperties>
</file>