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2F1AAE78-7D20-4D8F-B126-1557FAB7A276}" xr6:coauthVersionLast="47" xr6:coauthVersionMax="47" xr10:uidLastSave="{00000000-0000-0000-0000-000000000000}"/>
  <bookViews>
    <workbookView xWindow="31935" yWindow="855" windowWidth="25020" windowHeight="15345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19" i="2"/>
  <c r="H19" i="2"/>
  <c r="H20" i="2" s="1"/>
  <c r="J18" i="2"/>
  <c r="J20" i="2" s="1"/>
  <c r="H18" i="2"/>
  <c r="H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J15" i="2" s="1"/>
  <c r="H8" i="2"/>
  <c r="G8" i="2"/>
  <c r="J7" i="2"/>
  <c r="H7" i="2"/>
  <c r="J5" i="2"/>
  <c r="J9" i="2" s="1"/>
  <c r="H5" i="2"/>
  <c r="H9" i="2" s="1"/>
  <c r="B16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<sst xmlns="http://schemas.openxmlformats.org/spreadsheetml/2006/main" count="82" uniqueCount="45">
  <si>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12 July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</si>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</sst>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10977930.943981469</c:v>
                </c:pt>
                <c:pt idx="1">
                  <c:v>230739.53576796688</c:v>
                </c:pt>
                <c:pt idx="2">
                  <c:v>499044.07983090403</c:v>
                </c:pt>
                <c:pt idx="3">
                  <c:v>340.45059305699999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C79-4CBB-A3DF-57C46C180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335122</c:v>
                </c:pt>
                <c:pt idx="1">
                  <c:v>6184</c:v>
                </c:pt>
                <c:pt idx="2">
                  <c:v>842046</c:v>
                </c:pt>
                <c:pt idx="3">
                  <c:v>155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77F-4845-AEFD-4C8967564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1136691.227427508</c:v>
                </c:pt>
                <c:pt idx="1">
                  <c:v>3519103.8919764352</c:v>
                </c:pt>
                <c:pt idx="2">
                  <c:v>101259.336683202</c:v>
                </c:pt>
                <c:pt idx="3">
                  <c:v>6451616.0236622915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D6C-44A0-8EC4-637B9F8DC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1810098.0778146761</c:v>
                </c:pt>
                <c:pt idx="1">
                  <c:v>9392905.6635271311</c:v>
                </c:pt>
                <c:pt idx="2">
                  <c:v>0</c:v>
                </c:pt>
                <c:pt idx="3">
                  <c:v>5666.738407627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E09-4BCD-A205-43DA32152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11708055.010173395</v>
      </c>
      <c r="H4" s="5"/>
      <c r="I4" s="1">
        <v>1183507</v>
      </c>
      <c r="J4" s="5"/>
      <c r="K4" s="3">
        <v>1386410.953223737</v>
      </c>
    </row>
    <row r="5" spans="1:11" x14ac:dyDescent="0.25">
      <c r="E5" s="6" t="s">
        <v>7</v>
      </c>
      <c r="F5" s="6"/>
      <c r="G5" s="2">
        <v>11208670.479749436</v>
      </c>
      <c r="H5" s="4">
        <f>G5/G4</f>
        <v>0.95734692653988784</v>
      </c>
      <c r="I5">
        <v>341306</v>
      </c>
      <c r="J5" s="4">
        <f>I5/I4</f>
        <v>0.28838528204733899</v>
      </c>
      <c r="K5" s="2">
        <v>1005525.795896763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10977930.943981469</v>
      </c>
      <c r="H7" s="4">
        <f>G7/G5</f>
        <v>0.97941419223762161</v>
      </c>
      <c r="I7">
        <v>335122</v>
      </c>
      <c r="J7" s="4">
        <f>I7/I5</f>
        <v>0.98188136159340889</v>
      </c>
      <c r="K7" s="2">
        <v>972339.82585607795</v>
      </c>
    </row>
    <row r="8" spans="1:11" x14ac:dyDescent="0.25">
      <c r="F8" t="s">
        <v>10</v>
      </c>
      <c r="G8" s="2">
        <f>G5-G7</f>
        <v>230739.53576796688</v>
      </c>
      <c r="H8" s="4">
        <f>1-H7</f>
        <v>2.0585807762378394E-2</v>
      </c>
      <c r="I8">
        <f>I5-I7</f>
        <v>6184</v>
      </c>
      <c r="J8" s="4">
        <f>1-J7</f>
        <v>1.8118638406591114E-2</v>
      </c>
      <c r="K8" s="2">
        <f>K5-K7</f>
        <v>33185.970040685032</v>
      </c>
    </row>
    <row r="9" spans="1:11" x14ac:dyDescent="0.25">
      <c r="E9" s="6" t="s">
        <v>11</v>
      </c>
      <c r="F9" s="6"/>
      <c r="G9" s="2">
        <v>499044.07983090403</v>
      </c>
      <c r="H9" s="4">
        <f>1-H5-H10</f>
        <v>4.2623995138156789E-2</v>
      </c>
      <c r="I9">
        <v>842046</v>
      </c>
      <c r="J9" s="4">
        <f>1-J5-J10</f>
        <v>0.71148375125791397</v>
      </c>
      <c r="K9" s="2">
        <v>367870.67593662301</v>
      </c>
    </row>
    <row r="10" spans="1:11" x14ac:dyDescent="0.25">
      <c r="E10" s="6" t="s">
        <v>12</v>
      </c>
      <c r="F10" s="6"/>
      <c r="G10" s="2">
        <v>340.45059305699999</v>
      </c>
      <c r="H10" s="4">
        <f>G10/G4</f>
        <v>2.9078321955369593E-5</v>
      </c>
      <c r="I10">
        <v>155</v>
      </c>
      <c r="J10" s="4">
        <f>I10/I4</f>
        <v>1.309666947470526E-4</v>
      </c>
      <c r="K10" s="2">
        <v>13014.481390351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2643696.2851804108</v>
      </c>
      <c r="H13" s="5">
        <f>G13/G5</f>
        <v>0.2358617188324649</v>
      </c>
      <c r="I13" s="1">
        <f>I14+I15</f>
        <v>87538</v>
      </c>
      <c r="J13" s="5">
        <f>I13/I5</f>
        <v>0.25647952277428465</v>
      </c>
      <c r="K13" s="3">
        <f>K14+K15</f>
        <v>41955.183276960997</v>
      </c>
    </row>
    <row r="14" spans="1:11" x14ac:dyDescent="0.25">
      <c r="E14" s="6" t="s">
        <v>15</v>
      </c>
      <c r="F14" s="6"/>
      <c r="G14" s="2">
        <v>2636230.9545206809</v>
      </c>
      <c r="H14" s="4">
        <f>G14/G7</f>
        <v>0.24013914534286315</v>
      </c>
      <c r="I14">
        <v>87138</v>
      </c>
      <c r="J14" s="4">
        <f>I14/I7</f>
        <v>0.26001873944414272</v>
      </c>
      <c r="K14" s="2">
        <v>41955.183276960997</v>
      </c>
    </row>
    <row r="15" spans="1:11" x14ac:dyDescent="0.25">
      <c r="E15" s="6" t="s">
        <v>16</v>
      </c>
      <c r="F15" s="6"/>
      <c r="G15" s="2">
        <v>7465.3306597299998</v>
      </c>
      <c r="H15" s="4">
        <f>G15/G8</f>
        <v>3.2353929442057915E-2</v>
      </c>
      <c r="I15">
        <v>400</v>
      </c>
      <c r="J15" s="4">
        <f>I15/I8</f>
        <v>6.4683053040103494E-2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1136691.227427508</v>
      </c>
      <c r="H18" s="4">
        <f>G18/G5</f>
        <v>0.10141178023576961</v>
      </c>
      <c r="I18">
        <v>38312</v>
      </c>
      <c r="J18" s="4">
        <f>I18/I5</f>
        <v>0.11225117636373225</v>
      </c>
      <c r="K18" s="2">
        <v>11640.929578525</v>
      </c>
    </row>
    <row r="19" spans="2:11" x14ac:dyDescent="0.25">
      <c r="E19" s="6" t="s">
        <v>20</v>
      </c>
      <c r="F19" s="6"/>
      <c r="G19" s="2">
        <v>3519103.8919764352</v>
      </c>
      <c r="H19" s="4">
        <f>G19/G5</f>
        <v>0.31396265046192195</v>
      </c>
      <c r="I19">
        <v>101524</v>
      </c>
      <c r="J19" s="4">
        <f>I19/I5</f>
        <v>0.29745741358194699</v>
      </c>
      <c r="K19" s="2">
        <v>424585.29933101102</v>
      </c>
    </row>
    <row r="20" spans="2:11" x14ac:dyDescent="0.25">
      <c r="E20" s="6" t="s">
        <v>21</v>
      </c>
      <c r="F20" s="6"/>
      <c r="G20" s="2">
        <v>6552875.3603454931</v>
      </c>
      <c r="H20" s="4">
        <f>1-H18-H19</f>
        <v>0.58462556930230847</v>
      </c>
      <c r="I20">
        <v>201470</v>
      </c>
      <c r="J20" s="4">
        <f>1-J18-J19</f>
        <v>0.59029141005432073</v>
      </c>
      <c r="K20" s="2">
        <v>569299.56698722695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101259.336683202</v>
      </c>
      <c r="H22" s="4">
        <f>G22/G20</f>
        <v>1.5452657209988991E-2</v>
      </c>
      <c r="I22">
        <v>4115</v>
      </c>
      <c r="J22" s="4">
        <f>I22/I20</f>
        <v>2.0424877152925992E-2</v>
      </c>
      <c r="K22" s="2">
        <v>3276.5781526159999</v>
      </c>
    </row>
    <row r="23" spans="2:11" x14ac:dyDescent="0.25">
      <c r="F23" t="s">
        <v>24</v>
      </c>
      <c r="G23" s="2">
        <f>G20-G22</f>
        <v>6451616.0236622915</v>
      </c>
      <c r="H23" s="4">
        <f>1-H22</f>
        <v>0.98454734279001099</v>
      </c>
      <c r="I23">
        <f>I20-I22</f>
        <v>197355</v>
      </c>
      <c r="J23" s="4">
        <f>1-J22</f>
        <v>0.97957512284707404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1810098.0778146761</v>
      </c>
      <c r="H26" s="4">
        <f>G26/G5</f>
        <v>0.16149088164247113</v>
      </c>
      <c r="I26">
        <v>58488</v>
      </c>
      <c r="J26" s="4">
        <f>I26/I5</f>
        <v>0.17136528511072174</v>
      </c>
      <c r="K26" s="2">
        <v>466007.64405688702</v>
      </c>
    </row>
    <row r="27" spans="2:11" x14ac:dyDescent="0.25">
      <c r="E27" s="6" t="s">
        <v>27</v>
      </c>
      <c r="F27" s="6"/>
      <c r="G27" s="2">
        <v>9392905.6635271311</v>
      </c>
      <c r="H27" s="4">
        <f>G27/G5</f>
        <v>0.838003550956126</v>
      </c>
      <c r="I27">
        <v>282748</v>
      </c>
      <c r="J27" s="4">
        <f>I27/I5</f>
        <v>0.82842962034069134</v>
      </c>
      <c r="K27" s="2">
        <v>539518.15183987597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5666.738407627</v>
      </c>
      <c r="H29" s="4">
        <f>G29/G5</f>
        <v>5.0556740140278238E-4</v>
      </c>
      <c r="I29">
        <v>70</v>
      </c>
      <c r="J29" s="4">
        <f>I29/I5</f>
        <v>2.0509454858689855E-4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12177332.809788404</v>
      </c>
      <c r="H4" s="5"/>
      <c r="I4" s="1">
        <v>3795532</v>
      </c>
      <c r="J4" s="5"/>
      <c r="K4" s="3">
        <v>172720583.41943219</v>
      </c>
    </row>
    <row r="5" spans="1:11" x14ac:dyDescent="0.25">
      <c r="E5" s="6" t="s">
        <v>7</v>
      </c>
      <c r="F5" s="6"/>
      <c r="G5" s="2">
        <v>10249442.977666453</v>
      </c>
      <c r="H5" s="4">
        <f>G5/G4</f>
        <v>0.84168209391696414</v>
      </c>
      <c r="I5">
        <v>437342</v>
      </c>
      <c r="J5" s="4">
        <f>I5/I4</f>
        <v>0.1152254809075513</v>
      </c>
      <c r="K5" s="2">
        <v>21612668.943190143</v>
      </c>
    </row>
    <row r="6" spans="1:11" x14ac:dyDescent="0.25">
      <c r="F6" t="s">
        <v>8</v>
      </c>
    </row>
    <row r="7" spans="1:11" x14ac:dyDescent="0.25">
      <c r="F7" t="s">
        <v>9</v>
      </c>
      <c r="G7" s="2">
        <v>9874404.7299978752</v>
      </c>
      <c r="H7" s="4">
        <f>G7/G5</f>
        <v>0.96340891417360086</v>
      </c>
      <c r="I7">
        <v>425737</v>
      </c>
      <c r="J7" s="4">
        <f>I7/I5</f>
        <v>0.97346470268119689</v>
      </c>
      <c r="K7" s="2">
        <v>21331256.665981721</v>
      </c>
    </row>
    <row r="8" spans="1:11" x14ac:dyDescent="0.25">
      <c r="F8" t="s">
        <v>10</v>
      </c>
      <c r="G8" s="2">
        <f>G5-G7</f>
        <v>375038.24766857736</v>
      </c>
      <c r="H8" s="4">
        <f>1-H7</f>
        <v>3.6591085826399139E-2</v>
      </c>
      <c r="I8">
        <f>I5-I7</f>
        <v>11605</v>
      </c>
      <c r="J8" s="4">
        <f>1-J7</f>
        <v>2.6535297318803108E-2</v>
      </c>
      <c r="K8" s="2">
        <f>K5-K7</f>
        <v>281412.27720842138</v>
      </c>
    </row>
    <row r="9" spans="1:11" x14ac:dyDescent="0.25">
      <c r="E9" s="6" t="s">
        <v>11</v>
      </c>
      <c r="F9" s="6"/>
      <c r="G9" s="2">
        <v>1667735.8461622379</v>
      </c>
      <c r="H9" s="4">
        <f>1-H5-H10</f>
        <v>0.13695411566822543</v>
      </c>
      <c r="I9">
        <v>3336244</v>
      </c>
      <c r="J9" s="4">
        <f>1-J5-J10</f>
        <v>0.87899245744733545</v>
      </c>
      <c r="K9" s="2">
        <v>147216316.83269396</v>
      </c>
    </row>
    <row r="10" spans="1:11" x14ac:dyDescent="0.25">
      <c r="E10" s="6" t="s">
        <v>12</v>
      </c>
      <c r="F10" s="6"/>
      <c r="G10" s="2">
        <v>260153.98595971399</v>
      </c>
      <c r="H10" s="4">
        <f>G10/G4</f>
        <v>2.1363790414810423E-2</v>
      </c>
      <c r="I10">
        <v>21946</v>
      </c>
      <c r="J10" s="4">
        <f>I10/I4</f>
        <v>5.7820616451132543E-3</v>
      </c>
      <c r="K10" s="2">
        <v>3891597.6435480919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1724920.2124297139</v>
      </c>
      <c r="H13" s="5">
        <f>G13/G5</f>
        <v>0.16829404448498489</v>
      </c>
      <c r="I13" s="1">
        <f>I14+I15</f>
        <v>48731</v>
      </c>
      <c r="J13" s="5">
        <f>I13/I5</f>
        <v>0.11142538333843995</v>
      </c>
      <c r="K13" s="3">
        <f>K14+K15</f>
        <v>1337661.170818517</v>
      </c>
    </row>
    <row r="14" spans="1:11" x14ac:dyDescent="0.25">
      <c r="E14" s="6" t="s">
        <v>15</v>
      </c>
      <c r="F14" s="6"/>
      <c r="G14" s="2">
        <v>1715696.2038897539</v>
      </c>
      <c r="H14" s="4">
        <f>G14/G7</f>
        <v>0.1737518615859007</v>
      </c>
      <c r="I14">
        <v>48411</v>
      </c>
      <c r="J14" s="4">
        <f>I14/I7</f>
        <v>0.11371104696091719</v>
      </c>
      <c r="K14" s="2">
        <v>1337607.8953323229</v>
      </c>
    </row>
    <row r="15" spans="1:11" x14ac:dyDescent="0.25">
      <c r="E15" s="6" t="s">
        <v>16</v>
      </c>
      <c r="F15" s="6"/>
      <c r="G15" s="2">
        <v>9224.0085399599993</v>
      </c>
      <c r="H15" s="4">
        <f>G15/G8</f>
        <v>2.4594847585015619E-2</v>
      </c>
      <c r="I15">
        <v>320</v>
      </c>
      <c r="J15" s="4">
        <f>I15/I8</f>
        <v>2.7574321413183972E-2</v>
      </c>
      <c r="K15" s="2">
        <v>53.275486194000003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846806.44914153998</v>
      </c>
      <c r="H18" s="4">
        <f>G18/G5</f>
        <v>8.2619753189195955E-2</v>
      </c>
      <c r="I18">
        <v>31316</v>
      </c>
      <c r="J18" s="4">
        <f>I18/I5</f>
        <v>7.1605288309835327E-2</v>
      </c>
      <c r="K18" s="2">
        <v>980306.23199393402</v>
      </c>
    </row>
    <row r="19" spans="2:11" x14ac:dyDescent="0.25">
      <c r="E19" s="6" t="s">
        <v>20</v>
      </c>
      <c r="F19" s="6"/>
      <c r="G19" s="2">
        <v>3203296.98574865</v>
      </c>
      <c r="H19" s="4">
        <f>G19/G5</f>
        <v>0.312533763320469</v>
      </c>
      <c r="I19">
        <v>106527</v>
      </c>
      <c r="J19" s="4">
        <f>I19/I5</f>
        <v>0.24357825226024485</v>
      </c>
      <c r="K19" s="2">
        <v>1638375.311981736</v>
      </c>
    </row>
    <row r="20" spans="2:11" x14ac:dyDescent="0.25">
      <c r="E20" s="6" t="s">
        <v>21</v>
      </c>
      <c r="F20" s="6"/>
      <c r="G20" s="2">
        <v>6187140.3284560042</v>
      </c>
      <c r="H20" s="4">
        <f>1-H18-H19</f>
        <v>0.6048464834903351</v>
      </c>
      <c r="I20">
        <v>298594</v>
      </c>
      <c r="J20" s="4">
        <f>1-J18-J19</f>
        <v>0.68481645942991975</v>
      </c>
      <c r="K20" s="2">
        <v>18457241.634535894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451660.697447207</v>
      </c>
      <c r="H22" s="4">
        <f>G22/G20</f>
        <v>7.2999911666771347E-2</v>
      </c>
      <c r="I22">
        <v>44523</v>
      </c>
      <c r="J22" s="4">
        <f>I22/I20</f>
        <v>0.14910882335211023</v>
      </c>
      <c r="K22" s="2">
        <v>577026.99895463604</v>
      </c>
    </row>
    <row r="23" spans="2:11" x14ac:dyDescent="0.25">
      <c r="F23" t="s">
        <v>24</v>
      </c>
      <c r="G23" s="2">
        <f>G20-G22</f>
        <v>5735479.6310087973</v>
      </c>
      <c r="H23" s="4">
        <f>1-H22</f>
        <v>0.92700008833322867</v>
      </c>
      <c r="I23">
        <f>I20-I22</f>
        <v>254071</v>
      </c>
      <c r="J23" s="4">
        <f>1-J22</f>
        <v>0.85089117664788971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1483282.8067490531</v>
      </c>
      <c r="H26" s="4">
        <f>G26/G5</f>
        <v>0.14471838225561409</v>
      </c>
      <c r="I26">
        <v>61991</v>
      </c>
      <c r="J26" s="4">
        <f>I26/I5</f>
        <v>0.14174490444549118</v>
      </c>
      <c r="K26" s="2">
        <v>16134747.574715668</v>
      </c>
    </row>
    <row r="27" spans="2:11" x14ac:dyDescent="0.25">
      <c r="E27" s="6" t="s">
        <v>27</v>
      </c>
      <c r="F27" s="6"/>
      <c r="G27" s="2">
        <v>8735970.5067420024</v>
      </c>
      <c r="H27" s="4">
        <f>G27/G5</f>
        <v>0.85233612458527663</v>
      </c>
      <c r="I27">
        <v>373825</v>
      </c>
      <c r="J27" s="4">
        <f>I27/I5</f>
        <v>0.85476583543313933</v>
      </c>
      <c r="K27" s="2">
        <v>5396905.0041688178</v>
      </c>
    </row>
    <row r="28" spans="2:11" x14ac:dyDescent="0.25">
      <c r="E28" s="6" t="s">
        <v>28</v>
      </c>
      <c r="F28" s="6"/>
      <c r="G28" s="2">
        <v>4443.3074228019996</v>
      </c>
      <c r="H28" s="4">
        <f>G28/G5</f>
        <v>4.3351696599356389E-4</v>
      </c>
      <c r="I28">
        <v>124</v>
      </c>
      <c r="J28" s="4">
        <f>I28/I5</f>
        <v>2.8353096661194212E-4</v>
      </c>
      <c r="K28" s="2">
        <v>39.297384028000003</v>
      </c>
    </row>
    <row r="29" spans="2:11" x14ac:dyDescent="0.25">
      <c r="E29" s="6" t="s">
        <v>29</v>
      </c>
      <c r="F29" s="6"/>
      <c r="G29" s="2">
        <v>13316.282128901999</v>
      </c>
      <c r="H29" s="4">
        <f>G29/G5</f>
        <v>1.2992200803417506E-3</v>
      </c>
      <c r="I29">
        <v>375</v>
      </c>
      <c r="J29" s="4">
        <f>I29/I5</f>
        <v>8.5745251999579282E-4</v>
      </c>
      <c r="K29" s="2">
        <v>261.91674537199998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10977930.943981469</v>
      </c>
    </row>
    <row r="3" spans="1:2" x14ac:dyDescent="0.25">
      <c r="A3" t="s">
        <v>32</v>
      </c>
      <c r="B3">
        <f>'NEWT - UK'!$G$8</f>
        <v>230739.53576796688</v>
      </c>
    </row>
    <row r="4" spans="1:2" x14ac:dyDescent="0.25">
      <c r="A4" t="s">
        <v>33</v>
      </c>
      <c r="B4">
        <f>'NEWT - UK'!$G$9</f>
        <v>499044.07983090403</v>
      </c>
    </row>
    <row r="5" spans="1:2" x14ac:dyDescent="0.25">
      <c r="A5" t="s">
        <v>34</v>
      </c>
      <c r="B5">
        <f>'NEWT - UK'!$G$10</f>
        <v>340.45059305699999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335122</v>
      </c>
    </row>
    <row r="16" spans="1:2" x14ac:dyDescent="0.25">
      <c r="A16" t="s">
        <v>32</v>
      </c>
      <c r="B16">
        <f>'NEWT - UK'!$I$8</f>
        <v>6184</v>
      </c>
    </row>
    <row r="17" spans="1:2" x14ac:dyDescent="0.25">
      <c r="A17" t="s">
        <v>33</v>
      </c>
      <c r="B17">
        <f>'NEWT - UK'!$I$9</f>
        <v>842046</v>
      </c>
    </row>
    <row r="18" spans="1:2" x14ac:dyDescent="0.25">
      <c r="A18" t="s">
        <v>34</v>
      </c>
      <c r="B18">
        <f>'NEWT - UK'!$I$10</f>
        <v>155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1136691.227427508</v>
      </c>
    </row>
    <row r="28" spans="1:2" x14ac:dyDescent="0.25">
      <c r="A28" t="s">
        <v>37</v>
      </c>
      <c r="B28">
        <f>'NEWT - UK'!$G$19</f>
        <v>3519103.8919764352</v>
      </c>
    </row>
    <row r="29" spans="1:2" x14ac:dyDescent="0.25">
      <c r="A29" t="s">
        <v>38</v>
      </c>
      <c r="B29">
        <f>'NEWT - UK'!$G$22</f>
        <v>101259.336683202</v>
      </c>
    </row>
    <row r="30" spans="1:2" x14ac:dyDescent="0.25">
      <c r="A30" t="s">
        <v>39</v>
      </c>
      <c r="B30">
        <f>'NEWT - UK'!$G$23</f>
        <v>6451616.0236622915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1810098.0778146761</v>
      </c>
    </row>
    <row r="41" spans="1:2" x14ac:dyDescent="0.25">
      <c r="A41" t="s">
        <v>42</v>
      </c>
      <c r="B41">
        <f>'NEWT - UK'!$G$27</f>
        <v>9392905.6635271311</v>
      </c>
    </row>
    <row r="42" spans="1:2" x14ac:dyDescent="0.25">
      <c r="A42" t="s">
        <v>43</v>
      </c>
      <c r="B42">
        <f>'NEWT - UK'!$G$28</f>
        <v>0</v>
      </c>
    </row>
    <row r="43" spans="1:2" x14ac:dyDescent="0.25">
      <c r="A43" t="s">
        <v>44</v>
      </c>
      <c r="B43">
        <f>'NEWT - UK'!$G$29</f>
        <v>5666.738407627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2024-07-19T10:20:28Z</dcterms:created>
  <dcterms:modified xsi:type="dcterms:W3CDTF">2024-07-19T10:20:28Z</dcterms:modified>
</cp:coreProperties>
</file>