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UK" sheetId="2" r:id="rId2"/>
    <sheet name="Outstanding - UK" sheetId="5" r:id="rId6"/>
    <sheet name="Images - UK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<sst xmlns="http://schemas.openxmlformats.org/spreadsheetml/2006/main" count="45" uniqueCount="45">
  <si>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12 January 2024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</si>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</sst>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UK'!$A$2:$A$5</c:f>
            </c:numRef>
          </c:cat>
          <c:val>
            <c:numRef>
              <c:f>'Images - UK'!$B$2:$B$5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UK'!$A$15:$A$18</c:f>
            </c:numRef>
          </c:cat>
          <c:val>
            <c:numRef>
              <c:f>'Images - UK'!$B$15:$B$18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UK'!$A$27:$A$30</c:f>
            </c:numRef>
          </c:cat>
          <c:val>
            <c:numRef>
              <c:f>'Images - UK'!$B$27:$B$30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UK'!$A$40:$A$43</c:f>
            </c:numRef>
          </c:cat>
          <c:val>
            <c:numRef>
              <c:f>'Images - UK'!$B$40:$B$43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11489926.913219281</v>
      </c>
      <c r="H4" s="8"/>
      <c r="I4" s="2">
        <v>1090620</v>
      </c>
      <c r="J4" s="8"/>
      <c r="K4" s="5">
        <v>848624.290965992</v>
      </c>
    </row>
    <row r="5">
      <c r="E5" s="0" t="s">
        <v>7</v>
      </c>
      <c r="G5" s="4">
        <v>11039261.007518591</v>
      </c>
      <c r="H5" s="7">
        <f>=G5/G4</f>
      </c>
      <c r="I5" s="0">
        <v>353726</v>
      </c>
      <c r="J5" s="7">
        <f>=I5/I4</f>
      </c>
      <c r="K5" s="4">
        <v>566428.196576917</v>
      </c>
    </row>
    <row r="6">
      <c r="F6" s="0" t="s">
        <v>8</v>
      </c>
    </row>
    <row r="7">
      <c r="F7" s="0" t="s">
        <v>9</v>
      </c>
      <c r="G7" s="4">
        <v>10716339.856707079</v>
      </c>
      <c r="H7" s="7">
        <f>=G7/G5</f>
      </c>
      <c r="I7" s="0">
        <v>342433</v>
      </c>
      <c r="J7" s="7">
        <f>=I7/I5</f>
      </c>
      <c r="K7" s="4">
        <v>535167.243373191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450263.491917469</v>
      </c>
      <c r="H9" s="7">
        <f>=1-H5-H10</f>
      </c>
      <c r="I9" s="0">
        <v>736864</v>
      </c>
      <c r="J9" s="7">
        <f>=1-J5-J10</f>
      </c>
      <c r="K9" s="4">
        <v>279463.828062552</v>
      </c>
    </row>
    <row r="10">
      <c r="E10" s="0" t="s">
        <v>12</v>
      </c>
      <c r="G10" s="4">
        <v>402.413783221</v>
      </c>
      <c r="H10" s="7">
        <f>=G10/G4</f>
      </c>
      <c r="I10" s="0">
        <v>30</v>
      </c>
      <c r="J10" s="7">
        <f>=I10/I4</f>
      </c>
      <c r="K10" s="4">
        <v>2732.266326523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2556729.2130539971</v>
      </c>
      <c r="H14" s="7">
        <f>=G14/G7</f>
      </c>
      <c r="I14" s="0">
        <v>93854</v>
      </c>
      <c r="J14" s="7">
        <f>=I14/I7</f>
      </c>
      <c r="K14" s="4">
        <v>33713.164027119</v>
      </c>
    </row>
    <row r="15">
      <c r="E15" s="0" t="s">
        <v>16</v>
      </c>
      <c r="G15" s="4">
        <v>96988.47779514</v>
      </c>
      <c r="H15" s="7">
        <f>=G15/G8</f>
      </c>
      <c r="I15" s="0">
        <v>4886</v>
      </c>
      <c r="J15" s="7">
        <f>=I15/I8</f>
      </c>
      <c r="K15" s="4">
        <v>280.20264155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1023246.90796771</v>
      </c>
      <c r="H18" s="7">
        <f>=G18/G5</f>
      </c>
      <c r="I18" s="0">
        <v>39267</v>
      </c>
      <c r="J18" s="7">
        <f>=I18/I5</f>
      </c>
      <c r="K18" s="4">
        <v>19255.131174757</v>
      </c>
    </row>
    <row r="19">
      <c r="E19" s="0" t="s">
        <v>20</v>
      </c>
      <c r="G19" s="4">
        <v>3235934.5901275189</v>
      </c>
      <c r="H19" s="7">
        <f>=G19/G5</f>
      </c>
      <c r="I19" s="0">
        <v>102567</v>
      </c>
      <c r="J19" s="7">
        <f>=I19/I5</f>
      </c>
      <c r="K19" s="4">
        <v>53532.601754365</v>
      </c>
    </row>
    <row r="20">
      <c r="E20" s="0" t="s">
        <v>21</v>
      </c>
      <c r="G20" s="4">
        <v>6780079.5094233621</v>
      </c>
      <c r="H20" s="7">
        <f>=1-H18-H19</f>
      </c>
      <c r="I20" s="0">
        <v>211892</v>
      </c>
      <c r="J20" s="7">
        <f>=1-J18-J19</f>
      </c>
      <c r="K20" s="4">
        <v>493640.463647795</v>
      </c>
    </row>
    <row r="21">
      <c r="F21" s="0" t="s">
        <v>22</v>
      </c>
    </row>
    <row r="22">
      <c r="F22" s="0" t="s">
        <v>23</v>
      </c>
      <c r="G22" s="4">
        <v>105163.473803091</v>
      </c>
      <c r="H22" s="7">
        <f>=G22/G20</f>
      </c>
      <c r="I22" s="0">
        <v>4611</v>
      </c>
      <c r="J22" s="7">
        <f>=I22/I20</f>
      </c>
      <c r="K22" s="4">
        <v>3906.659165326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1813896.9056059411</v>
      </c>
      <c r="H26" s="7">
        <f>=G26/G5</f>
      </c>
      <c r="I26" s="0">
        <v>66542</v>
      </c>
      <c r="J26" s="7">
        <f>=I26/I5</f>
      </c>
      <c r="K26" s="4">
        <v>111008.528470212</v>
      </c>
    </row>
    <row r="27">
      <c r="E27" s="0" t="s">
        <v>27</v>
      </c>
      <c r="G27" s="4">
        <v>9221609.3164218217</v>
      </c>
      <c r="H27" s="7">
        <f>=G27/G5</f>
      </c>
      <c r="I27" s="0">
        <v>287081</v>
      </c>
      <c r="J27" s="7">
        <f>=I27/I5</f>
      </c>
      <c r="K27" s="4">
        <v>455419.668106705</v>
      </c>
    </row>
    <row r="28">
      <c r="E28" s="0" t="s">
        <v>28</v>
      </c>
      <c r="G28" s="4">
        <v>0</v>
      </c>
      <c r="H28" s="7">
        <f>=G28/G5</f>
      </c>
      <c r="I28" s="0">
        <v>0</v>
      </c>
      <c r="J28" s="7">
        <f>=I28/I5</f>
      </c>
      <c r="K28" s="4">
        <v>0</v>
      </c>
    </row>
    <row r="29">
      <c r="E29" s="0" t="s">
        <v>29</v>
      </c>
      <c r="G29" s="4">
        <v>3754.785490828</v>
      </c>
      <c r="H29" s="7">
        <f>=G29/G5</f>
      </c>
      <c r="I29" s="0">
        <v>103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UK'!$G$7</f>
      </c>
    </row>
    <row r="3">
      <c r="A3" s="0" t="s">
        <v>32</v>
      </c>
      <c r="B3" s="0">
        <f>='NEWT - UK'!$G$8</f>
      </c>
    </row>
    <row r="4">
      <c r="A4" s="0" t="s">
        <v>33</v>
      </c>
      <c r="B4" s="0">
        <f>='NEWT - UK'!$G$9</f>
      </c>
    </row>
    <row r="5">
      <c r="A5" s="0" t="s">
        <v>34</v>
      </c>
      <c r="B5" s="0">
        <f>='NEWT - UK'!$G$10</f>
      </c>
    </row>
    <row r="14">
      <c r="A14" s="0" t="s">
        <v>35</v>
      </c>
    </row>
    <row r="15">
      <c r="A15" s="0" t="s">
        <v>31</v>
      </c>
      <c r="B15" s="0">
        <f>='NEWT - UK'!$I$7</f>
      </c>
    </row>
    <row r="16">
      <c r="A16" s="0" t="s">
        <v>32</v>
      </c>
      <c r="B16" s="0">
        <f>='NEWT - UK'!$I$8</f>
      </c>
    </row>
    <row r="17">
      <c r="A17" s="0" t="s">
        <v>33</v>
      </c>
      <c r="B17" s="0">
        <f>='NEWT - UK'!$I$9</f>
      </c>
    </row>
    <row r="18">
      <c r="A18" s="0" t="s">
        <v>34</v>
      </c>
      <c r="B18" s="0">
        <f>='NEWT - UK'!$I$10</f>
      </c>
    </row>
    <row r="26">
      <c r="A26" s="0" t="s">
        <v>18</v>
      </c>
    </row>
    <row r="27">
      <c r="A27" s="0" t="s">
        <v>36</v>
      </c>
      <c r="B27" s="0">
        <f>='NEWT - UK'!$G$18</f>
      </c>
    </row>
    <row r="28">
      <c r="A28" s="0" t="s">
        <v>37</v>
      </c>
      <c r="B28" s="0">
        <f>='NEWT - UK'!$G$19</f>
      </c>
    </row>
    <row r="29">
      <c r="A29" s="0" t="s">
        <v>38</v>
      </c>
      <c r="B29" s="0">
        <f>='NEWT - UK'!$G$22</f>
      </c>
    </row>
    <row r="30">
      <c r="A30" s="0" t="s">
        <v>39</v>
      </c>
      <c r="B30" s="0">
        <f>='NEWT - UK'!$G$23</f>
      </c>
    </row>
    <row r="39">
      <c r="A39" s="0" t="s">
        <v>40</v>
      </c>
    </row>
    <row r="40">
      <c r="A40" s="0" t="s">
        <v>41</v>
      </c>
      <c r="B40" s="0">
        <f>='NEWT - UK'!$G$26</f>
      </c>
    </row>
    <row r="41">
      <c r="A41" s="0" t="s">
        <v>42</v>
      </c>
      <c r="B41" s="0">
        <f>='NEWT - UK'!$G$27</f>
      </c>
    </row>
    <row r="42">
      <c r="A42" s="0" t="s">
        <v>43</v>
      </c>
      <c r="B42" s="0">
        <f>='NEWT - UK'!$G$28</f>
      </c>
    </row>
    <row r="43">
      <c r="A43" s="0" t="s">
        <v>44</v>
      </c>
      <c r="B43" s="0">
        <f>='NEWT - UK'!$G$29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12084587.756844057</v>
      </c>
      <c r="H4" s="8"/>
      <c r="I4" s="2">
        <v>3676946</v>
      </c>
      <c r="J4" s="8"/>
      <c r="K4" s="5">
        <v>284830503.89142257</v>
      </c>
    </row>
    <row r="5">
      <c r="E5" s="0" t="s">
        <v>7</v>
      </c>
      <c r="G5" s="4">
        <v>10048225.611963932</v>
      </c>
      <c r="H5" s="7">
        <f>=G5/G4</f>
      </c>
      <c r="I5" s="0">
        <v>421096</v>
      </c>
      <c r="J5" s="7">
        <f>=I5/I4</f>
      </c>
      <c r="K5" s="4">
        <v>6895802.0245181574</v>
      </c>
    </row>
    <row r="6">
      <c r="F6" s="0" t="s">
        <v>8</v>
      </c>
    </row>
    <row r="7">
      <c r="F7" s="0" t="s">
        <v>9</v>
      </c>
      <c r="G7" s="4">
        <v>9627818.88209504</v>
      </c>
      <c r="H7" s="7">
        <f>=G7/G5</f>
      </c>
      <c r="I7" s="0">
        <v>407193</v>
      </c>
      <c r="J7" s="7">
        <f>=I7/I5</f>
      </c>
      <c r="K7" s="4">
        <v>6694771.8651121939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1787670.1331516069</v>
      </c>
      <c r="H9" s="7">
        <f>=1-H5-H10</f>
      </c>
      <c r="I9" s="0">
        <v>3234727</v>
      </c>
      <c r="J9" s="7">
        <f>=1-J5-J10</f>
      </c>
      <c r="K9" s="4">
        <v>274277307.45811588</v>
      </c>
    </row>
    <row r="10">
      <c r="E10" s="0" t="s">
        <v>12</v>
      </c>
      <c r="G10" s="4">
        <v>248692.011728517</v>
      </c>
      <c r="H10" s="7">
        <f>=G10/G4</f>
      </c>
      <c r="I10" s="0">
        <v>21123</v>
      </c>
      <c r="J10" s="7">
        <f>=I10/I4</f>
      </c>
      <c r="K10" s="4">
        <v>3657394.4087885758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1857362.4560468269</v>
      </c>
      <c r="H14" s="7">
        <f>=G14/G7</f>
      </c>
      <c r="I14" s="0">
        <v>53351</v>
      </c>
      <c r="J14" s="7">
        <f>=I14/I7</f>
      </c>
      <c r="K14" s="4">
        <v>1452812.0546493649</v>
      </c>
    </row>
    <row r="15">
      <c r="E15" s="0" t="s">
        <v>16</v>
      </c>
      <c r="G15" s="4">
        <v>76236.8713728</v>
      </c>
      <c r="H15" s="7">
        <f>=G15/G8</f>
      </c>
      <c r="I15" s="0">
        <v>3395</v>
      </c>
      <c r="J15" s="7">
        <f>=I15/I8</f>
      </c>
      <c r="K15" s="4">
        <v>154.322161332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857117.54253457</v>
      </c>
      <c r="H18" s="7">
        <f>=G18/G5</f>
      </c>
      <c r="I18" s="0">
        <v>30588</v>
      </c>
      <c r="J18" s="7">
        <f>=I18/I5</f>
      </c>
      <c r="K18" s="4">
        <v>1230091.5622223639</v>
      </c>
    </row>
    <row r="19">
      <c r="E19" s="0" t="s">
        <v>20</v>
      </c>
      <c r="G19" s="4">
        <v>2932594.3917977838</v>
      </c>
      <c r="H19" s="7">
        <f>=G19/G5</f>
      </c>
      <c r="I19" s="0">
        <v>99636</v>
      </c>
      <c r="J19" s="7">
        <f>=I19/I5</f>
      </c>
      <c r="K19" s="4">
        <v>1682780.7359956431</v>
      </c>
    </row>
    <row r="20">
      <c r="E20" s="0" t="s">
        <v>21</v>
      </c>
      <c r="G20" s="4">
        <v>6246218.051889318</v>
      </c>
      <c r="H20" s="7">
        <f>=1-H18-H19</f>
      </c>
      <c r="I20" s="0">
        <v>289955</v>
      </c>
      <c r="J20" s="7">
        <f>=1-J18-J19</f>
      </c>
      <c r="K20" s="4">
        <v>3425694.40307865</v>
      </c>
    </row>
    <row r="21">
      <c r="F21" s="0" t="s">
        <v>22</v>
      </c>
    </row>
    <row r="22">
      <c r="F22" s="0" t="s">
        <v>23</v>
      </c>
      <c r="G22" s="4">
        <v>457974.571862082</v>
      </c>
      <c r="H22" s="7">
        <f>=G22/G20</f>
      </c>
      <c r="I22" s="0">
        <v>43568</v>
      </c>
      <c r="J22" s="7">
        <f>=I22/I20</f>
      </c>
      <c r="K22" s="4">
        <v>608860.018766691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1343772.3902354371</v>
      </c>
      <c r="H26" s="7">
        <f>=G26/G5</f>
      </c>
      <c r="I26" s="0">
        <v>56204</v>
      </c>
      <c r="J26" s="7">
        <f>=I26/I5</f>
      </c>
      <c r="K26" s="4">
        <v>951012.407858558</v>
      </c>
    </row>
    <row r="27">
      <c r="E27" s="0" t="s">
        <v>27</v>
      </c>
      <c r="G27" s="4">
        <v>8639696.4455689471</v>
      </c>
      <c r="H27" s="7">
        <f>=G27/G5</f>
      </c>
      <c r="I27" s="0">
        <v>362846</v>
      </c>
      <c r="J27" s="7">
        <f>=I27/I5</f>
      </c>
      <c r="K27" s="4">
        <v>5864458.43536056</v>
      </c>
    </row>
    <row r="28">
      <c r="E28" s="0" t="s">
        <v>28</v>
      </c>
      <c r="G28" s="4">
        <v>9225.577613925</v>
      </c>
      <c r="H28" s="7">
        <f>=G28/G5</f>
      </c>
      <c r="I28" s="0">
        <v>210</v>
      </c>
      <c r="J28" s="7">
        <f>=I28/I5</f>
      </c>
      <c r="K28" s="4">
        <v>39.407114386</v>
      </c>
    </row>
    <row r="29">
      <c r="E29" s="0" t="s">
        <v>29</v>
      </c>
      <c r="G29" s="4">
        <v>42701.90762706</v>
      </c>
      <c r="H29" s="7">
        <f>=G29/G5</f>
      </c>
      <c r="I29" s="0">
        <v>777</v>
      </c>
      <c r="J29" s="7">
        <f>=I29/I5</f>
      </c>
      <c r="K29" s="4">
        <v>342.583058751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