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9042724-AB40-41DF-97E6-C0EA873CE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1" i="3" s="1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<sst xmlns="http://schemas.openxmlformats.org/spreadsheetml/2006/main" count="83" uniqueCount="46">
  <si>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</si>
  <si>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</si>
  <si>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</si>
  <si>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</si>
  <si>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</si>
  <si>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</si>
  <si>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</si>
  <si>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</si>
  <si>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</si>
  <si>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</si>
  <si>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</si>
  <si>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</si>
  <si>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</si>
  <si>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</si>
  <si>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</si>
  <si>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</si>
  <si>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</si>
  <si>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</si>
  <si>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</si>
  <si>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</si>
  <si>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</si>
  <si>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</si>
  <si>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</si>
  <si>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</si>
  <si>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</si>
  <si>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</si>
  <si>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</si>
  <si>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</si>
  <si>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</si>
  <si>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</si>
  <si>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</si>
  <si>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</si>
  <si>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</si>
  <si>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</si>
  <si>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</si>
  <si>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</si>
  <si>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</si>
  <si>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</si>
  <si>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</si>
  <si>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</si>
  <si>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</si>
  <si>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</si>
  <si>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</si>
  <si>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</si>
  <si>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</si>
  <si>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10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</si>
</sst>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8923420.1775055062</c:v>
                </c:pt>
                <c:pt idx="1">
                  <c:v>280337.31922095828</c:v>
                </c:pt>
                <c:pt idx="2">
                  <c:v>382119.26443606702</c:v>
                </c:pt>
                <c:pt idx="3">
                  <c:v>72.505863286999997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7B-4AC2-B19E-A0A35CBCF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286042</c:v>
                </c:pt>
                <c:pt idx="1">
                  <c:v>11609</c:v>
                </c:pt>
                <c:pt idx="2">
                  <c:v>735076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8E-44EF-994A-FFCD9C68C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1105731.8759358791</c:v>
                </c:pt>
                <c:pt idx="1">
                  <c:v>2963606.011441303</c:v>
                </c:pt>
                <c:pt idx="2">
                  <c:v>188405.965214828</c:v>
                </c:pt>
                <c:pt idx="3">
                  <c:v>4946013.6441344544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C4-4E73-A0E3-968501673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1396033.4506769199</c:v>
                </c:pt>
                <c:pt idx="1">
                  <c:v>7743660.8646006091</c:v>
                </c:pt>
                <c:pt idx="2">
                  <c:v>19486.030328032</c:v>
                </c:pt>
                <c:pt idx="3">
                  <c:v>44577.151120903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18-4174-BFE3-CD8144502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9585949.2670258172</v>
      </c>
      <c r="H4" s="5"/>
      <c r="I4" s="1">
        <v>1032746</v>
      </c>
      <c r="J4" s="5"/>
      <c r="K4" s="3">
        <v>1261567.8626649771</v>
      </c>
    </row>
    <row r="5" spans="1:11">
      <c r="E5" s="6" t="s">
        <v>7</v>
      </c>
      <c r="F5" s="6"/>
      <c r="G5" s="2">
        <v>9203757.4967264645</v>
      </c>
      <c r="H5" s="4">
        <f>G5/G4</f>
        <v>0.96013000281421967</v>
      </c>
      <c r="I5">
        <v>297651</v>
      </c>
      <c r="J5" s="4">
        <f>I5/I4</f>
        <v>0.28821317148650299</v>
      </c>
      <c r="K5" s="2">
        <v>931372.57219788304</v>
      </c>
    </row>
    <row r="6" spans="1:11">
      <c r="F6" t="s">
        <v>8</v>
      </c>
    </row>
    <row r="7" spans="1:11">
      <c r="F7" t="s">
        <v>9</v>
      </c>
      <c r="G7" s="2">
        <v>8923420.1775055062</v>
      </c>
      <c r="H7" s="4">
        <f>G7/G5</f>
        <v>0.96954099243481084</v>
      </c>
      <c r="I7">
        <v>286042</v>
      </c>
      <c r="J7" s="4">
        <f>I7/I5</f>
        <v>0.96099794726038212</v>
      </c>
      <c r="K7" s="2">
        <v>915862.85722055205</v>
      </c>
    </row>
    <row r="8" spans="1:11">
      <c r="F8" t="s">
        <v>10</v>
      </c>
      <c r="G8" s="2">
        <f>G5-G7</f>
        <v>280337.31922095828</v>
      </c>
      <c r="H8" s="4">
        <f>1-H7</f>
        <v>3.0459007565189156E-2</v>
      </c>
      <c r="I8">
        <f>I5-I7</f>
        <v>11609</v>
      </c>
      <c r="J8" s="4">
        <f>1-J7</f>
        <v>3.9002052739617876E-2</v>
      </c>
      <c r="K8" s="2">
        <f>K5-K7</f>
        <v>15509.714977330994</v>
      </c>
    </row>
    <row r="9" spans="1:11">
      <c r="E9" s="6" t="s">
        <v>11</v>
      </c>
      <c r="F9" s="6"/>
      <c r="G9" s="2">
        <v>382119.26443606702</v>
      </c>
      <c r="H9" s="4">
        <f>1-H5-H10</f>
        <v>3.9862433421225842E-2</v>
      </c>
      <c r="I9">
        <v>735076</v>
      </c>
      <c r="J9" s="4">
        <f>1-J5-J10</f>
        <v>0.71176843095979059</v>
      </c>
      <c r="K9" s="2">
        <v>330034.196209713</v>
      </c>
    </row>
    <row r="10" spans="1:11">
      <c r="E10" s="6" t="s">
        <v>12</v>
      </c>
      <c r="F10" s="6"/>
      <c r="G10" s="2">
        <v>72.505863286999997</v>
      </c>
      <c r="H10" s="4">
        <f>G10/G4</f>
        <v>7.5637645544827735E-6</v>
      </c>
      <c r="I10">
        <v>19</v>
      </c>
      <c r="J10" s="4">
        <f>I10/I4</f>
        <v>1.839755370633244E-5</v>
      </c>
      <c r="K10" s="2">
        <v>161.09425738100001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2615853.9750114381</v>
      </c>
      <c r="H13" s="5">
        <f>G13/G5</f>
        <v>0.28421587334757886</v>
      </c>
      <c r="I13" s="1">
        <f>I14+I15</f>
        <v>99610</v>
      </c>
      <c r="J13" s="5">
        <f>I13/I5</f>
        <v>0.33465367158181897</v>
      </c>
      <c r="K13" s="3">
        <f>K14+K15</f>
        <v>53743.202658770002</v>
      </c>
    </row>
    <row r="14" spans="1:11">
      <c r="E14" s="6" t="s">
        <v>15</v>
      </c>
      <c r="F14" s="6"/>
      <c r="G14" s="2">
        <v>2506677.8884703382</v>
      </c>
      <c r="H14" s="4">
        <f>G14/G7</f>
        <v>0.28090999175285575</v>
      </c>
      <c r="I14">
        <v>93736</v>
      </c>
      <c r="J14" s="4">
        <f>I14/I7</f>
        <v>0.32770012795323766</v>
      </c>
      <c r="K14" s="2">
        <v>53560.783718359999</v>
      </c>
    </row>
    <row r="15" spans="1:11">
      <c r="E15" s="6" t="s">
        <v>16</v>
      </c>
      <c r="F15" s="6"/>
      <c r="G15" s="2">
        <v>109176.0865411</v>
      </c>
      <c r="H15" s="4">
        <f>G15/G8</f>
        <v>0.38944542540570137</v>
      </c>
      <c r="I15">
        <v>5874</v>
      </c>
      <c r="J15" s="4">
        <f>I15/I8</f>
        <v>0.50598673443018349</v>
      </c>
      <c r="K15" s="2">
        <v>182.41894041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1105731.8759358791</v>
      </c>
      <c r="H18" s="4">
        <f>G18/G5</f>
        <v>0.1201391797131942</v>
      </c>
      <c r="I18">
        <v>40018</v>
      </c>
      <c r="J18" s="4">
        <f>I18/I5</f>
        <v>0.13444604587251513</v>
      </c>
      <c r="K18" s="2">
        <v>178722.632228653</v>
      </c>
    </row>
    <row r="19" spans="2:11">
      <c r="E19" s="6" t="s">
        <v>20</v>
      </c>
      <c r="F19" s="6"/>
      <c r="G19" s="2">
        <v>2963606.011441303</v>
      </c>
      <c r="H19" s="4">
        <f>G19/G5</f>
        <v>0.32199957598789192</v>
      </c>
      <c r="I19">
        <v>106366</v>
      </c>
      <c r="J19" s="4">
        <f>I19/I5</f>
        <v>0.3573513947542592</v>
      </c>
      <c r="K19" s="2">
        <v>57002.260762495003</v>
      </c>
    </row>
    <row r="20" spans="2:11">
      <c r="E20" s="6" t="s">
        <v>21</v>
      </c>
      <c r="F20" s="6"/>
      <c r="G20" s="2">
        <v>5134419.6093492825</v>
      </c>
      <c r="H20" s="4">
        <f>1-H18-H19</f>
        <v>0.55786124429891393</v>
      </c>
      <c r="I20">
        <v>151267</v>
      </c>
      <c r="J20" s="4">
        <f>1-J18-J19</f>
        <v>0.50820255937322556</v>
      </c>
      <c r="K20" s="2">
        <v>695647.67920673499</v>
      </c>
    </row>
    <row r="21" spans="2:11">
      <c r="F21" t="s">
        <v>22</v>
      </c>
    </row>
    <row r="22" spans="2:11">
      <c r="F22" t="s">
        <v>23</v>
      </c>
      <c r="G22" s="2">
        <v>188405.965214828</v>
      </c>
      <c r="H22" s="4">
        <f>G22/G20</f>
        <v>3.6694695710447763E-2</v>
      </c>
      <c r="I22">
        <v>8628</v>
      </c>
      <c r="J22" s="4">
        <f>I22/I20</f>
        <v>5.7038217192117248E-2</v>
      </c>
      <c r="K22" s="2">
        <v>3751.9118049909998</v>
      </c>
    </row>
    <row r="23" spans="2:11">
      <c r="F23" t="s">
        <v>24</v>
      </c>
      <c r="G23" s="2">
        <f>G20-G22</f>
        <v>4946013.6441344544</v>
      </c>
      <c r="H23" s="4">
        <f>1-H22</f>
        <v>0.96330530428955219</v>
      </c>
      <c r="I23">
        <f>I20-I22</f>
        <v>142639</v>
      </c>
      <c r="J23" s="4">
        <f>1-J22</f>
        <v>0.94296178280788279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1396033.4506769199</v>
      </c>
      <c r="H26" s="4">
        <f>G26/G5</f>
        <v>0.15168081635934588</v>
      </c>
      <c r="I26">
        <v>47362</v>
      </c>
      <c r="J26" s="4">
        <f>I26/I5</f>
        <v>0.1591192369587201</v>
      </c>
      <c r="K26" s="2">
        <v>184495.67547770799</v>
      </c>
    </row>
    <row r="27" spans="2:11">
      <c r="E27" s="6" t="s">
        <v>27</v>
      </c>
      <c r="F27" s="6"/>
      <c r="G27" s="2">
        <v>7743660.8646006091</v>
      </c>
      <c r="H27" s="4">
        <f>G27/G5</f>
        <v>0.84135863720386228</v>
      </c>
      <c r="I27">
        <v>248118</v>
      </c>
      <c r="J27" s="4">
        <f>I27/I5</f>
        <v>0.83358698610117221</v>
      </c>
      <c r="K27" s="2">
        <v>746871.42832022998</v>
      </c>
    </row>
    <row r="28" spans="2:11">
      <c r="E28" s="6" t="s">
        <v>28</v>
      </c>
      <c r="F28" s="6"/>
      <c r="G28" s="2">
        <v>19486.030328032</v>
      </c>
      <c r="H28" s="4">
        <f>G28/G5</f>
        <v>2.1171820677546829E-3</v>
      </c>
      <c r="I28">
        <v>601</v>
      </c>
      <c r="J28" s="4">
        <f>I28/I5</f>
        <v>2.0191432247833874E-3</v>
      </c>
      <c r="K28" s="2">
        <v>0</v>
      </c>
    </row>
    <row r="29" spans="2:11">
      <c r="E29" s="6" t="s">
        <v>29</v>
      </c>
      <c r="F29" s="6"/>
      <c r="G29" s="2">
        <v>44577.151120903</v>
      </c>
      <c r="H29" s="4">
        <f>G29/G5</f>
        <v>4.8433643690370945E-3</v>
      </c>
      <c r="I29">
        <v>1570</v>
      </c>
      <c r="J29" s="4">
        <f>I29/I5</f>
        <v>5.2746337153243231E-3</v>
      </c>
      <c r="K29" s="2">
        <v>5.4683999449999998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11815939.13401394</v>
      </c>
      <c r="H4" s="5"/>
      <c r="I4" s="1">
        <v>4683111</v>
      </c>
      <c r="J4" s="5"/>
      <c r="K4" s="3">
        <v>551827614.82743549</v>
      </c>
    </row>
    <row r="5" spans="1:11">
      <c r="E5" s="6" t="s">
        <v>7</v>
      </c>
      <c r="F5" s="6"/>
      <c r="G5" s="2">
        <v>9647224.3113341201</v>
      </c>
      <c r="H5" s="4">
        <f>G5/G4</f>
        <v>0.81645853130396961</v>
      </c>
      <c r="I5">
        <v>459871</v>
      </c>
      <c r="J5" s="4">
        <f>I5/I4</f>
        <v>9.8197757857970913E-2</v>
      </c>
      <c r="K5" s="2">
        <v>11198196.949968563</v>
      </c>
    </row>
    <row r="6" spans="1:11">
      <c r="F6" t="s">
        <v>8</v>
      </c>
    </row>
    <row r="7" spans="1:11">
      <c r="F7" t="s">
        <v>9</v>
      </c>
      <c r="G7" s="2">
        <v>9253305.8443787973</v>
      </c>
      <c r="H7" s="4">
        <f>G7/G5</f>
        <v>0.95916768862806223</v>
      </c>
      <c r="I7">
        <v>444804</v>
      </c>
      <c r="J7" s="4">
        <f>I7/I5</f>
        <v>0.96723646413885633</v>
      </c>
      <c r="K7" s="2">
        <v>10990366.377412869</v>
      </c>
    </row>
    <row r="8" spans="1:11">
      <c r="F8" t="s">
        <v>10</v>
      </c>
      <c r="G8" s="2">
        <f>G5-G7</f>
        <v>393918.46695532277</v>
      </c>
      <c r="H8" s="4">
        <f>1-H7</f>
        <v>4.0832311371937768E-2</v>
      </c>
      <c r="I8">
        <f>I5-I7</f>
        <v>15067</v>
      </c>
      <c r="J8" s="4">
        <f>1-J7</f>
        <v>3.2763535861143667E-2</v>
      </c>
      <c r="K8" s="2">
        <f>K5-K7</f>
        <v>207830.57255569473</v>
      </c>
    </row>
    <row r="9" spans="1:11">
      <c r="E9" s="6" t="s">
        <v>11</v>
      </c>
      <c r="F9" s="6"/>
      <c r="G9" s="2">
        <v>1918808.153823385</v>
      </c>
      <c r="H9" s="4">
        <f>1-H5-H10</f>
        <v>0.16239150625783194</v>
      </c>
      <c r="I9">
        <v>4203208</v>
      </c>
      <c r="J9" s="4">
        <f>1-J5-J10</f>
        <v>0.89752474370135582</v>
      </c>
      <c r="K9" s="2">
        <v>537030521.53463459</v>
      </c>
    </row>
    <row r="10" spans="1:11">
      <c r="E10" s="6" t="s">
        <v>12</v>
      </c>
      <c r="F10" s="6"/>
      <c r="G10" s="2">
        <v>249906.668856434</v>
      </c>
      <c r="H10" s="4">
        <f>G10/G4</f>
        <v>2.1149962438198455E-2</v>
      </c>
      <c r="I10">
        <v>20032</v>
      </c>
      <c r="J10" s="4">
        <f>I10/I4</f>
        <v>4.2774984406733045E-3</v>
      </c>
      <c r="K10" s="2">
        <v>3598896.3428323949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1737024.848225228</v>
      </c>
      <c r="H13" s="5">
        <f>G13/G5</f>
        <v>0.18005436508659492</v>
      </c>
      <c r="I13" s="1">
        <f>I14+I15</f>
        <v>55100</v>
      </c>
      <c r="J13" s="5">
        <f>I13/I5</f>
        <v>0.11981620932826814</v>
      </c>
      <c r="K13" s="3">
        <f>K14+K15</f>
        <v>1558915.1128500251</v>
      </c>
    </row>
    <row r="14" spans="1:11">
      <c r="E14" s="6" t="s">
        <v>15</v>
      </c>
      <c r="F14" s="6"/>
      <c r="G14" s="2">
        <v>1665733.6759638779</v>
      </c>
      <c r="H14" s="4">
        <f>G14/G7</f>
        <v>0.18001498102170466</v>
      </c>
      <c r="I14">
        <v>51475</v>
      </c>
      <c r="J14" s="4">
        <f>I14/I7</f>
        <v>0.11572512837114775</v>
      </c>
      <c r="K14" s="2">
        <v>1558725.7434723231</v>
      </c>
    </row>
    <row r="15" spans="1:11">
      <c r="E15" s="6" t="s">
        <v>16</v>
      </c>
      <c r="F15" s="6"/>
      <c r="G15" s="2">
        <v>71291.172261350002</v>
      </c>
      <c r="H15" s="4">
        <f>G15/G8</f>
        <v>0.1809795128732456</v>
      </c>
      <c r="I15">
        <v>3625</v>
      </c>
      <c r="J15" s="4">
        <f>I15/I8</f>
        <v>0.24059202230039159</v>
      </c>
      <c r="K15" s="2">
        <v>189.36937770200001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859283.43802615197</v>
      </c>
      <c r="H18" s="4">
        <f>G18/G5</f>
        <v>8.9070535761940961E-2</v>
      </c>
      <c r="I18">
        <v>28916</v>
      </c>
      <c r="J18" s="4">
        <f>I18/I5</f>
        <v>6.287850288450457E-2</v>
      </c>
      <c r="K18" s="2">
        <v>2779787.765440776</v>
      </c>
    </row>
    <row r="19" spans="2:11">
      <c r="E19" s="6" t="s">
        <v>20</v>
      </c>
      <c r="F19" s="6"/>
      <c r="G19" s="2">
        <v>2474229.0158942891</v>
      </c>
      <c r="H19" s="4">
        <f>G19/G5</f>
        <v>0.25647055941131386</v>
      </c>
      <c r="I19">
        <v>103773</v>
      </c>
      <c r="J19" s="4">
        <f>I19/I5</f>
        <v>0.22565676026537876</v>
      </c>
      <c r="K19" s="2">
        <v>1679082.3578174319</v>
      </c>
    </row>
    <row r="20" spans="2:11">
      <c r="E20" s="6" t="s">
        <v>21</v>
      </c>
      <c r="F20" s="6"/>
      <c r="G20" s="2">
        <v>6300814.045633967</v>
      </c>
      <c r="H20" s="4">
        <f>1-H18-H19</f>
        <v>0.65445890482674507</v>
      </c>
      <c r="I20">
        <v>326227</v>
      </c>
      <c r="J20" s="4">
        <f>1-J18-J19</f>
        <v>0.71146473685011669</v>
      </c>
      <c r="K20" s="2">
        <v>6149549.0709695974</v>
      </c>
    </row>
    <row r="21" spans="2:11">
      <c r="F21" t="s">
        <v>22</v>
      </c>
    </row>
    <row r="22" spans="2:11">
      <c r="F22" t="s">
        <v>23</v>
      </c>
      <c r="G22" s="2">
        <v>813209.19004950102</v>
      </c>
      <c r="H22" s="4">
        <f>G22/G20</f>
        <v>0.12906414697526256</v>
      </c>
      <c r="I22">
        <v>87330</v>
      </c>
      <c r="J22" s="4">
        <f>I22/I20</f>
        <v>0.2676970330475405</v>
      </c>
      <c r="K22" s="2">
        <v>640453.14568068297</v>
      </c>
    </row>
    <row r="23" spans="2:11">
      <c r="F23" t="s">
        <v>24</v>
      </c>
      <c r="G23" s="2">
        <f>G20-G22</f>
        <v>5487604.8555844659</v>
      </c>
      <c r="H23" s="4">
        <f>1-H22</f>
        <v>0.87093585302473742</v>
      </c>
      <c r="I23">
        <f>I20-I22</f>
        <v>238897</v>
      </c>
      <c r="J23" s="4">
        <f>1-J22</f>
        <v>0.73230296695245944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1436254.2639888129</v>
      </c>
      <c r="H26" s="4">
        <f>G26/G5</f>
        <v>0.14887746129230331</v>
      </c>
      <c r="I26">
        <v>57173</v>
      </c>
      <c r="J26" s="4">
        <f>I26/I5</f>
        <v>0.12432399520735163</v>
      </c>
      <c r="K26" s="2">
        <v>2451912.4452961772</v>
      </c>
    </row>
    <row r="27" spans="2:11">
      <c r="E27" s="6" t="s">
        <v>27</v>
      </c>
      <c r="F27" s="6"/>
      <c r="G27" s="2">
        <v>8136542.4833870558</v>
      </c>
      <c r="H27" s="4">
        <f>G27/G5</f>
        <v>0.8434076186896341</v>
      </c>
      <c r="I27">
        <v>400404</v>
      </c>
      <c r="J27" s="4">
        <f>I27/I5</f>
        <v>0.87068764936253862</v>
      </c>
      <c r="K27" s="2">
        <v>8625527.44101521</v>
      </c>
    </row>
    <row r="28" spans="2:11">
      <c r="E28" s="6" t="s">
        <v>28</v>
      </c>
      <c r="F28" s="6"/>
      <c r="G28" s="2">
        <v>17515.820991142002</v>
      </c>
      <c r="H28" s="4">
        <f>G28/G5</f>
        <v>1.815633225254584E-3</v>
      </c>
      <c r="I28">
        <v>473</v>
      </c>
      <c r="J28" s="4">
        <f>I28/I5</f>
        <v>1.0285493105675286E-3</v>
      </c>
      <c r="K28" s="2">
        <v>120202.19399303199</v>
      </c>
    </row>
    <row r="29" spans="2:11">
      <c r="E29" s="6" t="s">
        <v>29</v>
      </c>
      <c r="F29" s="6"/>
      <c r="G29" s="2">
        <v>56911.742967110004</v>
      </c>
      <c r="H29" s="4">
        <f>G29/G5</f>
        <v>5.8992867928080389E-3</v>
      </c>
      <c r="I29">
        <v>1821</v>
      </c>
      <c r="J29" s="4">
        <f>I29/I5</f>
        <v>3.9598061195422196E-3</v>
      </c>
      <c r="K29" s="2">
        <v>554.869664145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2" sqref="I2"/>
    </sheetView>
  </sheetViews>
  <sheetFormatPr defaultRowHeight="30" customHeight="1"/>
  <cols>
    <col min="5" max="5" width="32.5703125" customWidth="1"/>
  </cols>
  <sheetData>
    <row r="1" spans="1:5" ht="52.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8923420.1775055062</v>
      </c>
    </row>
    <row r="4" spans="1:5">
      <c r="A4" t="s">
        <v>32</v>
      </c>
      <c r="B4">
        <f>'NEWT - UK'!$G$8</f>
        <v>280337.31922095828</v>
      </c>
    </row>
    <row r="5" spans="1:5">
      <c r="A5" t="s">
        <v>33</v>
      </c>
      <c r="B5">
        <f>'NEWT - UK'!$G$9</f>
        <v>382119.26443606702</v>
      </c>
    </row>
    <row r="6" spans="1:5">
      <c r="A6" t="s">
        <v>34</v>
      </c>
      <c r="B6">
        <f>'NEWT - UK'!$G$10</f>
        <v>72.505863286999997</v>
      </c>
    </row>
    <row r="15" spans="1:5">
      <c r="A15" t="s">
        <v>35</v>
      </c>
    </row>
    <row r="16" spans="1:5">
      <c r="A16" t="s">
        <v>31</v>
      </c>
      <c r="B16">
        <f>'NEWT - UK'!$I$7</f>
        <v>286042</v>
      </c>
    </row>
    <row r="17" spans="1:2">
      <c r="A17" t="s">
        <v>32</v>
      </c>
      <c r="B17">
        <f>'NEWT - UK'!$I$8</f>
        <v>11609</v>
      </c>
    </row>
    <row r="18" spans="1:2">
      <c r="A18" t="s">
        <v>33</v>
      </c>
      <c r="B18">
        <f>'NEWT - UK'!$I$9</f>
        <v>735076</v>
      </c>
    </row>
    <row r="19" spans="1:2">
      <c r="A19" t="s">
        <v>34</v>
      </c>
      <c r="B19">
        <f>'NEWT - UK'!$I$10</f>
        <v>19</v>
      </c>
    </row>
    <row r="27" spans="1:2">
      <c r="A27" t="s">
        <v>18</v>
      </c>
    </row>
    <row r="28" spans="1:2">
      <c r="A28" t="s">
        <v>36</v>
      </c>
      <c r="B28">
        <f>'NEWT - UK'!$G$18</f>
        <v>1105731.8759358791</v>
      </c>
    </row>
    <row r="29" spans="1:2">
      <c r="A29" t="s">
        <v>37</v>
      </c>
      <c r="B29">
        <f>'NEWT - UK'!$G$19</f>
        <v>2963606.011441303</v>
      </c>
    </row>
    <row r="30" spans="1:2">
      <c r="A30" t="s">
        <v>38</v>
      </c>
      <c r="B30">
        <f>'NEWT - UK'!$G$22</f>
        <v>188405.965214828</v>
      </c>
    </row>
    <row r="31" spans="1:2">
      <c r="A31" t="s">
        <v>39</v>
      </c>
      <c r="B31">
        <f>'NEWT - UK'!$G$23</f>
        <v>4946013.6441344544</v>
      </c>
    </row>
    <row r="40" spans="1:2">
      <c r="A40" t="s">
        <v>40</v>
      </c>
    </row>
    <row r="41" spans="1:2">
      <c r="A41" t="s">
        <v>41</v>
      </c>
      <c r="B41">
        <f>'NEWT - UK'!$G$26</f>
        <v>1396033.4506769199</v>
      </c>
    </row>
    <row r="42" spans="1:2">
      <c r="A42" t="s">
        <v>42</v>
      </c>
      <c r="B42">
        <f>'NEWT - UK'!$G$27</f>
        <v>7743660.8646006091</v>
      </c>
    </row>
    <row r="43" spans="1:2">
      <c r="A43" t="s">
        <v>43</v>
      </c>
      <c r="B43">
        <f>'NEWT - UK'!$G$28</f>
        <v>19486.030328032</v>
      </c>
    </row>
    <row r="44" spans="1:2">
      <c r="A44" t="s">
        <v>44</v>
      </c>
      <c r="B44">
        <f>'NEWT - UK'!$G$29</f>
        <v>44577.151120903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2023-04-18T09:01:09Z</dcterms:created>
  <dcterms:modified xsi:type="dcterms:W3CDTF">2023-04-18T09:01:37Z</dcterms:modified>
</cp:coreProperties>
</file>