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8D5774DB-23BB-48FC-A0AA-7B6F37D1223B}" xr6:coauthVersionLast="47" xr6:coauthVersionMax="47" xr10:uidLastSave="{00000000-0000-0000-0000-000000000000}"/>
  <bookViews>
    <workbookView xWindow="16560" yWindow="-1683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H13" i="5"/>
  <c r="G13" i="5"/>
  <c r="J10" i="5"/>
  <c r="H10" i="5"/>
  <c r="K8" i="5"/>
  <c r="I8" i="5"/>
  <c r="G8" i="5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G13" i="2"/>
  <c r="H13" i="2" s="1"/>
  <c r="J10" i="2"/>
  <c r="H10" i="2"/>
  <c r="K8" i="2"/>
  <c r="I8" i="2"/>
  <c r="G8" i="2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<sst xmlns="http://schemas.openxmlformats.org/spreadsheetml/2006/main" count="82" uniqueCount="45">
  <si>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01 August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</si>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</sst>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11466774.934873547</c:v>
                </c:pt>
                <c:pt idx="1">
                  <c:v>208709.678658586</c:v>
                </c:pt>
                <c:pt idx="2">
                  <c:v>518136.05899636901</c:v>
                </c:pt>
                <c:pt idx="3">
                  <c:v>27.136539556999999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9B2-4C5A-9A3D-E1BE2E230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330907</c:v>
                </c:pt>
                <c:pt idx="1">
                  <c:v>6085</c:v>
                </c:pt>
                <c:pt idx="2">
                  <c:v>1017037</c:v>
                </c:pt>
                <c:pt idx="3">
                  <c:v>25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4F6-4BC0-B05A-09837772A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1008185.236559456</c:v>
                </c:pt>
                <c:pt idx="1">
                  <c:v>4575701.0505460314</c:v>
                </c:pt>
                <c:pt idx="2">
                  <c:v>137030.37457552299</c:v>
                </c:pt>
                <c:pt idx="3">
                  <c:v>5954567.9518511239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866-409A-841D-3C4DA7245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1834635.3761181501</c:v>
                </c:pt>
                <c:pt idx="1">
                  <c:v>9840796.9622406512</c:v>
                </c:pt>
                <c:pt idx="2">
                  <c:v>0.87688500000000003</c:v>
                </c:pt>
                <c:pt idx="3">
                  <c:v>51.398288333000004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317-404C-84EF-EB8C9BAF2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12193647.80906806</v>
      </c>
      <c r="H4" s="5"/>
      <c r="I4" s="1">
        <v>1354054</v>
      </c>
      <c r="J4" s="5"/>
      <c r="K4" s="3">
        <v>602185.93287398794</v>
      </c>
    </row>
    <row r="5" spans="1:11" x14ac:dyDescent="0.25">
      <c r="E5" s="6" t="s">
        <v>7</v>
      </c>
      <c r="F5" s="6"/>
      <c r="G5" s="2">
        <v>11675484.613532133</v>
      </c>
      <c r="H5" s="4">
        <f>G5/G4</f>
        <v>0.9575054812432271</v>
      </c>
      <c r="I5">
        <v>336992</v>
      </c>
      <c r="J5" s="4">
        <f>I5/I4</f>
        <v>0.24887633728049249</v>
      </c>
      <c r="K5" s="2">
        <v>230285.066000208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11466774.934873547</v>
      </c>
      <c r="H7" s="4">
        <f>G7/G5</f>
        <v>0.98212410999910982</v>
      </c>
      <c r="I7">
        <v>330907</v>
      </c>
      <c r="J7" s="4">
        <f>I7/I5</f>
        <v>0.98194319152976928</v>
      </c>
      <c r="K7" s="2">
        <v>183599.61303643</v>
      </c>
    </row>
    <row r="8" spans="1:11" x14ac:dyDescent="0.25">
      <c r="F8" t="s">
        <v>10</v>
      </c>
      <c r="G8" s="2">
        <f>G5-G7</f>
        <v>208709.678658586</v>
      </c>
      <c r="H8" s="4">
        <f>1-H7</f>
        <v>1.7875890000890182E-2</v>
      </c>
      <c r="I8">
        <f>I5-I7</f>
        <v>6085</v>
      </c>
      <c r="J8" s="4">
        <f>1-J7</f>
        <v>1.8056808470230723E-2</v>
      </c>
      <c r="K8" s="2">
        <f>K5-K7</f>
        <v>46685.452963777992</v>
      </c>
    </row>
    <row r="9" spans="1:11" x14ac:dyDescent="0.25">
      <c r="E9" s="6" t="s">
        <v>11</v>
      </c>
      <c r="F9" s="6"/>
      <c r="G9" s="2">
        <v>518136.05899636901</v>
      </c>
      <c r="H9" s="4">
        <f>1-H5-H10</f>
        <v>4.2492293291515756E-2</v>
      </c>
      <c r="I9">
        <v>1017037</v>
      </c>
      <c r="J9" s="4">
        <f>1-J5-J10</f>
        <v>0.75110519964491818</v>
      </c>
      <c r="K9" s="2">
        <v>371085.85088031599</v>
      </c>
    </row>
    <row r="10" spans="1:11" x14ac:dyDescent="0.25">
      <c r="E10" s="6" t="s">
        <v>12</v>
      </c>
      <c r="F10" s="6"/>
      <c r="G10" s="2">
        <v>27.136539556999999</v>
      </c>
      <c r="H10" s="4">
        <f>G10/G4</f>
        <v>2.2254652571496569E-6</v>
      </c>
      <c r="I10">
        <v>25</v>
      </c>
      <c r="J10" s="4">
        <f>I10/I4</f>
        <v>1.8463074589344296E-5</v>
      </c>
      <c r="K10" s="2">
        <v>815.01599346399996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2737652.0653299708</v>
      </c>
      <c r="H13" s="5">
        <f>G13/G5</f>
        <v>0.23447866670621742</v>
      </c>
      <c r="I13" s="1">
        <f>I14+I15</f>
        <v>89847</v>
      </c>
      <c r="J13" s="5">
        <f>I13/I5</f>
        <v>0.26661463773620736</v>
      </c>
      <c r="K13" s="3">
        <f>K14+K15</f>
        <v>20453.590091055001</v>
      </c>
    </row>
    <row r="14" spans="1:11" x14ac:dyDescent="0.25">
      <c r="E14" s="6" t="s">
        <v>15</v>
      </c>
      <c r="F14" s="6"/>
      <c r="G14" s="2">
        <v>2737573.5518603809</v>
      </c>
      <c r="H14" s="4">
        <f>G14/G7</f>
        <v>0.2387396253444099</v>
      </c>
      <c r="I14">
        <v>89845</v>
      </c>
      <c r="J14" s="4">
        <f>I14/I7</f>
        <v>0.27151133097819025</v>
      </c>
      <c r="K14" s="2">
        <v>20453.590091055001</v>
      </c>
    </row>
    <row r="15" spans="1:11" x14ac:dyDescent="0.25">
      <c r="E15" s="6" t="s">
        <v>16</v>
      </c>
      <c r="F15" s="6"/>
      <c r="G15" s="2">
        <v>78.51346959</v>
      </c>
      <c r="H15" s="4">
        <f>G15/G8</f>
        <v>3.761850916288116E-4</v>
      </c>
      <c r="I15">
        <v>2</v>
      </c>
      <c r="J15" s="4">
        <f>I15/I8</f>
        <v>3.286770747740345E-4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1008185.236559456</v>
      </c>
      <c r="H18" s="4">
        <f>G18/G5</f>
        <v>8.6350611553283871E-2</v>
      </c>
      <c r="I18">
        <v>37196</v>
      </c>
      <c r="J18" s="4">
        <f>I18/I5</f>
        <v>0.11037650745418288</v>
      </c>
      <c r="K18" s="2">
        <v>11472.572331236999</v>
      </c>
    </row>
    <row r="19" spans="2:11" x14ac:dyDescent="0.25">
      <c r="E19" s="6" t="s">
        <v>20</v>
      </c>
      <c r="F19" s="6"/>
      <c r="G19" s="2">
        <v>4575701.0505460314</v>
      </c>
      <c r="H19" s="4">
        <f>G19/G5</f>
        <v>0.3919067346671587</v>
      </c>
      <c r="I19">
        <v>125236</v>
      </c>
      <c r="J19" s="4">
        <f>I19/I5</f>
        <v>0.37162900009495775</v>
      </c>
      <c r="K19" s="2">
        <v>64210.924527169998</v>
      </c>
    </row>
    <row r="20" spans="2:11" x14ac:dyDescent="0.25">
      <c r="E20" s="6" t="s">
        <v>21</v>
      </c>
      <c r="F20" s="6"/>
      <c r="G20" s="2">
        <v>6091598.3264266467</v>
      </c>
      <c r="H20" s="4">
        <f>1-H18-H19</f>
        <v>0.52174265377955753</v>
      </c>
      <c r="I20">
        <v>174560</v>
      </c>
      <c r="J20" s="4">
        <f>1-J18-J19</f>
        <v>0.51799449245085927</v>
      </c>
      <c r="K20" s="2">
        <v>154601.56914180101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137030.37457552299</v>
      </c>
      <c r="H22" s="4">
        <f>G22/G20</f>
        <v>2.2494978695666148E-2</v>
      </c>
      <c r="I22">
        <v>5828</v>
      </c>
      <c r="J22" s="4">
        <f>I22/I20</f>
        <v>3.3386801099908339E-2</v>
      </c>
      <c r="K22" s="2">
        <v>3438.810864474</v>
      </c>
    </row>
    <row r="23" spans="2:11" x14ac:dyDescent="0.25">
      <c r="F23" t="s">
        <v>24</v>
      </c>
      <c r="G23" s="2">
        <f>G20-G22</f>
        <v>5954567.9518511239</v>
      </c>
      <c r="H23" s="4">
        <f>1-H22</f>
        <v>0.97750502130433381</v>
      </c>
      <c r="I23">
        <f>I20-I22</f>
        <v>168732</v>
      </c>
      <c r="J23" s="4">
        <f>1-J22</f>
        <v>0.96661319890009167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1834635.3761181501</v>
      </c>
      <c r="H26" s="4">
        <f>G26/G5</f>
        <v>0.15713569387875934</v>
      </c>
      <c r="I26">
        <v>51551</v>
      </c>
      <c r="J26" s="4">
        <f>I26/I5</f>
        <v>0.15297395783876175</v>
      </c>
      <c r="K26" s="2">
        <v>35258.129462213001</v>
      </c>
    </row>
    <row r="27" spans="2:11" x14ac:dyDescent="0.25">
      <c r="E27" s="6" t="s">
        <v>27</v>
      </c>
      <c r="F27" s="6"/>
      <c r="G27" s="2">
        <v>9840796.9622406512</v>
      </c>
      <c r="H27" s="4">
        <f>G27/G5</f>
        <v>0.84285982877618282</v>
      </c>
      <c r="I27">
        <v>285424</v>
      </c>
      <c r="J27" s="4">
        <f>I27/I5</f>
        <v>0.84697559585984239</v>
      </c>
      <c r="K27" s="2">
        <v>195026.936537995</v>
      </c>
    </row>
    <row r="28" spans="2:11" x14ac:dyDescent="0.25">
      <c r="E28" s="6" t="s">
        <v>28</v>
      </c>
      <c r="F28" s="6"/>
      <c r="G28" s="2">
        <v>0.87688500000000003</v>
      </c>
      <c r="H28" s="4">
        <f>G28/G5</f>
        <v>7.5104805412845292E-8</v>
      </c>
      <c r="I28">
        <v>2</v>
      </c>
      <c r="J28" s="4">
        <f>I28/I5</f>
        <v>5.934858987750451E-6</v>
      </c>
      <c r="K28" s="2">
        <v>0</v>
      </c>
    </row>
    <row r="29" spans="2:11" x14ac:dyDescent="0.25">
      <c r="E29" s="6" t="s">
        <v>29</v>
      </c>
      <c r="F29" s="6"/>
      <c r="G29" s="2">
        <v>51.398288333000004</v>
      </c>
      <c r="H29" s="4">
        <f>G29/G5</f>
        <v>4.4022402524883889E-6</v>
      </c>
      <c r="I29">
        <v>15</v>
      </c>
      <c r="J29" s="4">
        <f>I29/I5</f>
        <v>4.4511442408128382E-5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13577116.458318964</v>
      </c>
      <c r="H4" s="5"/>
      <c r="I4" s="1">
        <v>4210742</v>
      </c>
      <c r="J4" s="5"/>
      <c r="K4" s="3">
        <v>92523528.006324053</v>
      </c>
    </row>
    <row r="5" spans="1:11" x14ac:dyDescent="0.25">
      <c r="E5" s="6" t="s">
        <v>7</v>
      </c>
      <c r="F5" s="6"/>
      <c r="G5" s="2">
        <v>10247203.013621986</v>
      </c>
      <c r="H5" s="4">
        <f>G5/G4</f>
        <v>0.75474074668802926</v>
      </c>
      <c r="I5">
        <v>392405</v>
      </c>
      <c r="J5" s="4">
        <f>I5/I4</f>
        <v>9.3191413769829645E-2</v>
      </c>
      <c r="K5" s="2">
        <v>4173826.516890958</v>
      </c>
    </row>
    <row r="6" spans="1:11" x14ac:dyDescent="0.25">
      <c r="F6" t="s">
        <v>8</v>
      </c>
    </row>
    <row r="7" spans="1:11" x14ac:dyDescent="0.25">
      <c r="F7" t="s">
        <v>9</v>
      </c>
      <c r="G7" s="2">
        <v>9947938.1597025208</v>
      </c>
      <c r="H7" s="4">
        <f>G7/G5</f>
        <v>0.97079545964673075</v>
      </c>
      <c r="I7">
        <v>382455</v>
      </c>
      <c r="J7" s="4">
        <f>I7/I5</f>
        <v>0.9746435442973459</v>
      </c>
      <c r="K7" s="2">
        <v>3803851.8175592632</v>
      </c>
    </row>
    <row r="8" spans="1:11" x14ac:dyDescent="0.25">
      <c r="F8" t="s">
        <v>10</v>
      </c>
      <c r="G8" s="2">
        <f>G5-G7</f>
        <v>299264.85391946509</v>
      </c>
      <c r="H8" s="4">
        <f>1-H7</f>
        <v>2.9204540353269248E-2</v>
      </c>
      <c r="I8">
        <f>I5-I7</f>
        <v>9950</v>
      </c>
      <c r="J8" s="4">
        <f>1-J7</f>
        <v>2.5356455702654102E-2</v>
      </c>
      <c r="K8" s="2">
        <f>K5-K7</f>
        <v>369974.69933169475</v>
      </c>
    </row>
    <row r="9" spans="1:11" x14ac:dyDescent="0.25">
      <c r="E9" s="6" t="s">
        <v>11</v>
      </c>
      <c r="F9" s="6"/>
      <c r="G9" s="2">
        <v>3026346.1803372898</v>
      </c>
      <c r="H9" s="4">
        <f>1-H5-H10</f>
        <v>0.22290050981208087</v>
      </c>
      <c r="I9">
        <v>3794529</v>
      </c>
      <c r="J9" s="4">
        <f>1-J5-J10</f>
        <v>0.90115447586197395</v>
      </c>
      <c r="K9" s="2">
        <v>84373900.382105857</v>
      </c>
    </row>
    <row r="10" spans="1:11" x14ac:dyDescent="0.25">
      <c r="E10" s="6" t="s">
        <v>12</v>
      </c>
      <c r="F10" s="6"/>
      <c r="G10" s="2">
        <v>303567.26435968699</v>
      </c>
      <c r="H10" s="4">
        <f>G10/G4</f>
        <v>2.2358743499889876E-2</v>
      </c>
      <c r="I10">
        <v>23808</v>
      </c>
      <c r="J10" s="4">
        <f>I10/I4</f>
        <v>5.6541103681963896E-3</v>
      </c>
      <c r="K10" s="2">
        <v>3975801.1073272331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1730468.7601601761</v>
      </c>
      <c r="H13" s="5">
        <f>G13/G5</f>
        <v>0.16887230182321947</v>
      </c>
      <c r="I13" s="1">
        <f>I14+I15</f>
        <v>48075</v>
      </c>
      <c r="J13" s="5">
        <f>I13/I5</f>
        <v>0.1225137294376983</v>
      </c>
      <c r="K13" s="3">
        <f>K14+K15</f>
        <v>673874.40412545099</v>
      </c>
    </row>
    <row r="14" spans="1:11" x14ac:dyDescent="0.25">
      <c r="E14" s="6" t="s">
        <v>15</v>
      </c>
      <c r="F14" s="6"/>
      <c r="G14" s="2">
        <v>1730390.246690586</v>
      </c>
      <c r="H14" s="4">
        <f>G14/G7</f>
        <v>0.17394461233184133</v>
      </c>
      <c r="I14">
        <v>48073</v>
      </c>
      <c r="J14" s="4">
        <f>I14/I7</f>
        <v>0.12569583349675126</v>
      </c>
      <c r="K14" s="2">
        <v>673834.49942008697</v>
      </c>
    </row>
    <row r="15" spans="1:11" x14ac:dyDescent="0.25">
      <c r="E15" s="6" t="s">
        <v>16</v>
      </c>
      <c r="F15" s="6"/>
      <c r="G15" s="2">
        <v>78.51346959</v>
      </c>
      <c r="H15" s="4">
        <f>G15/G8</f>
        <v>2.6235446148022677E-4</v>
      </c>
      <c r="I15">
        <v>2</v>
      </c>
      <c r="J15" s="4">
        <f>I15/I8</f>
        <v>2.0100502512562814E-4</v>
      </c>
      <c r="K15" s="2">
        <v>39.904705364000002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936629.55967584695</v>
      </c>
      <c r="H18" s="4">
        <f>G18/G5</f>
        <v>9.1403435496569221E-2</v>
      </c>
      <c r="I18">
        <v>35656</v>
      </c>
      <c r="J18" s="4">
        <f>I18/I5</f>
        <v>9.0865304978274997E-2</v>
      </c>
      <c r="K18" s="2">
        <v>676770.96507644304</v>
      </c>
    </row>
    <row r="19" spans="2:11" x14ac:dyDescent="0.25">
      <c r="E19" s="6" t="s">
        <v>20</v>
      </c>
      <c r="F19" s="6"/>
      <c r="G19" s="2">
        <v>4085385.7482613372</v>
      </c>
      <c r="H19" s="4">
        <f>G19/G5</f>
        <v>0.39868301065475942</v>
      </c>
      <c r="I19">
        <v>124838</v>
      </c>
      <c r="J19" s="4">
        <f>I19/I5</f>
        <v>0.31813559969929028</v>
      </c>
      <c r="K19" s="2">
        <v>699117.91985726997</v>
      </c>
    </row>
    <row r="20" spans="2:11" x14ac:dyDescent="0.25">
      <c r="E20" s="6" t="s">
        <v>21</v>
      </c>
      <c r="F20" s="6"/>
      <c r="G20" s="2">
        <v>5213608.9984601745</v>
      </c>
      <c r="H20" s="4">
        <f>1-H18-H19</f>
        <v>0.50991355384867132</v>
      </c>
      <c r="I20">
        <v>231013</v>
      </c>
      <c r="J20" s="4">
        <f>1-J18-J19</f>
        <v>0.59099909532243466</v>
      </c>
      <c r="K20" s="2">
        <v>2324461.1824159599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139032.196791617</v>
      </c>
      <c r="H22" s="4">
        <f>G22/G20</f>
        <v>2.6667169868833621E-2</v>
      </c>
      <c r="I22">
        <v>11148</v>
      </c>
      <c r="J22" s="4">
        <f>I22/I20</f>
        <v>4.8257024496456906E-2</v>
      </c>
      <c r="K22" s="2">
        <v>396401.821616503</v>
      </c>
    </row>
    <row r="23" spans="2:11" x14ac:dyDescent="0.25">
      <c r="F23" t="s">
        <v>24</v>
      </c>
      <c r="G23" s="2">
        <f>G20-G22</f>
        <v>5074576.8016685573</v>
      </c>
      <c r="H23" s="4">
        <f>1-H22</f>
        <v>0.97333283013116634</v>
      </c>
      <c r="I23">
        <f>I20-I22</f>
        <v>219865</v>
      </c>
      <c r="J23" s="4">
        <f>1-J22</f>
        <v>0.95174297550354314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1531224.621518671</v>
      </c>
      <c r="H26" s="4">
        <f>G26/G5</f>
        <v>0.1494285435238433</v>
      </c>
      <c r="I26">
        <v>60249</v>
      </c>
      <c r="J26" s="4">
        <f>I26/I5</f>
        <v>0.1535377989577095</v>
      </c>
      <c r="K26" s="2">
        <v>403012.03315938299</v>
      </c>
    </row>
    <row r="27" spans="2:11" x14ac:dyDescent="0.25">
      <c r="E27" s="6" t="s">
        <v>27</v>
      </c>
      <c r="F27" s="6"/>
      <c r="G27" s="2">
        <v>8700554.9651392475</v>
      </c>
      <c r="H27" s="4">
        <f>G27/G5</f>
        <v>0.84906632117791347</v>
      </c>
      <c r="I27">
        <v>330803</v>
      </c>
      <c r="J27" s="4">
        <f>I27/I5</f>
        <v>0.84301423274423104</v>
      </c>
      <c r="K27" s="2">
        <v>3770322.8712845319</v>
      </c>
    </row>
    <row r="28" spans="2:11" x14ac:dyDescent="0.25">
      <c r="E28" s="6" t="s">
        <v>28</v>
      </c>
      <c r="F28" s="6"/>
      <c r="G28" s="2">
        <v>2145.4424607619999</v>
      </c>
      <c r="H28" s="4">
        <f>G28/G5</f>
        <v>2.0936859140098854E-4</v>
      </c>
      <c r="I28">
        <v>61</v>
      </c>
      <c r="J28" s="4">
        <f>I28/I5</f>
        <v>1.5545163797607065E-4</v>
      </c>
      <c r="K28" s="2">
        <v>105.65036359200001</v>
      </c>
    </row>
    <row r="29" spans="2:11" x14ac:dyDescent="0.25">
      <c r="E29" s="6" t="s">
        <v>29</v>
      </c>
      <c r="F29" s="6"/>
      <c r="G29" s="2">
        <v>2489.0275753149999</v>
      </c>
      <c r="H29" s="4">
        <f>G29/G5</f>
        <v>2.4289823984225193E-4</v>
      </c>
      <c r="I29">
        <v>459</v>
      </c>
      <c r="J29" s="4">
        <f>I29/I5</f>
        <v>1.1697098660822364E-3</v>
      </c>
      <c r="K29" s="2">
        <v>111.59411924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11466774.934873547</v>
      </c>
    </row>
    <row r="3" spans="1:2" x14ac:dyDescent="0.25">
      <c r="A3" t="s">
        <v>32</v>
      </c>
      <c r="B3">
        <f>'NEWT - UK'!$G$8</f>
        <v>208709.678658586</v>
      </c>
    </row>
    <row r="4" spans="1:2" x14ac:dyDescent="0.25">
      <c r="A4" t="s">
        <v>33</v>
      </c>
      <c r="B4">
        <f>'NEWT - UK'!$G$9</f>
        <v>518136.05899636901</v>
      </c>
    </row>
    <row r="5" spans="1:2" x14ac:dyDescent="0.25">
      <c r="A5" t="s">
        <v>34</v>
      </c>
      <c r="B5">
        <f>'NEWT - UK'!$G$10</f>
        <v>27.136539556999999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330907</v>
      </c>
    </row>
    <row r="16" spans="1:2" x14ac:dyDescent="0.25">
      <c r="A16" t="s">
        <v>32</v>
      </c>
      <c r="B16">
        <f>'NEWT - UK'!$I$8</f>
        <v>6085</v>
      </c>
    </row>
    <row r="17" spans="1:2" x14ac:dyDescent="0.25">
      <c r="A17" t="s">
        <v>33</v>
      </c>
      <c r="B17">
        <f>'NEWT - UK'!$I$9</f>
        <v>1017037</v>
      </c>
    </row>
    <row r="18" spans="1:2" x14ac:dyDescent="0.25">
      <c r="A18" t="s">
        <v>34</v>
      </c>
      <c r="B18">
        <f>'NEWT - UK'!$I$10</f>
        <v>25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1008185.236559456</v>
      </c>
    </row>
    <row r="28" spans="1:2" x14ac:dyDescent="0.25">
      <c r="A28" t="s">
        <v>37</v>
      </c>
      <c r="B28">
        <f>'NEWT - UK'!$G$19</f>
        <v>4575701.0505460314</v>
      </c>
    </row>
    <row r="29" spans="1:2" x14ac:dyDescent="0.25">
      <c r="A29" t="s">
        <v>38</v>
      </c>
      <c r="B29">
        <f>'NEWT - UK'!$G$22</f>
        <v>137030.37457552299</v>
      </c>
    </row>
    <row r="30" spans="1:2" x14ac:dyDescent="0.25">
      <c r="A30" t="s">
        <v>39</v>
      </c>
      <c r="B30">
        <f>'NEWT - UK'!$G$23</f>
        <v>5954567.9518511239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1834635.3761181501</v>
      </c>
    </row>
    <row r="41" spans="1:2" x14ac:dyDescent="0.25">
      <c r="A41" t="s">
        <v>42</v>
      </c>
      <c r="B41">
        <f>'NEWT - UK'!$G$27</f>
        <v>9840796.9622406512</v>
      </c>
    </row>
    <row r="42" spans="1:2" x14ac:dyDescent="0.25">
      <c r="A42" t="s">
        <v>43</v>
      </c>
      <c r="B42">
        <f>'NEWT - UK'!$G$28</f>
        <v>0.87688500000000003</v>
      </c>
    </row>
    <row r="43" spans="1:2" x14ac:dyDescent="0.25">
      <c r="A43" t="s">
        <v>44</v>
      </c>
      <c r="B43">
        <f>'NEWT - UK'!$G$29</f>
        <v>51.398288333000004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2025-08-06T09:04:36Z</dcterms:created>
  <dcterms:modified xsi:type="dcterms:W3CDTF">2025-08-06T09:04:36Z</dcterms:modified>
</cp:coreProperties>
</file>