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718BEE6C-E801-439A-A553-CA808FB14B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J9" i="5"/>
  <c r="K8" i="5"/>
  <c r="J8" i="5"/>
  <c r="I8" i="5"/>
  <c r="J15" i="5" s="1"/>
  <c r="G8" i="5"/>
  <c r="H15" i="5" s="1"/>
  <c r="J7" i="5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19" i="2"/>
  <c r="H19" i="2"/>
  <c r="J18" i="2"/>
  <c r="J20" i="2" s="1"/>
  <c r="H18" i="2"/>
  <c r="H20" i="2" s="1"/>
  <c r="J14" i="2"/>
  <c r="H14" i="2"/>
  <c r="K13" i="2"/>
  <c r="I13" i="2"/>
  <c r="J13" i="2" s="1"/>
  <c r="G13" i="2"/>
  <c r="H13" i="2" s="1"/>
  <c r="J10" i="2"/>
  <c r="J9" i="2" s="1"/>
  <c r="H10" i="2"/>
  <c r="K8" i="2"/>
  <c r="J8" i="2"/>
  <c r="I8" i="2"/>
  <c r="B16" i="3" s="1"/>
  <c r="H8" i="2"/>
  <c r="G8" i="2"/>
  <c r="H15" i="2" s="1"/>
  <c r="J7" i="2"/>
  <c r="H7" i="2"/>
  <c r="J5" i="2"/>
  <c r="H5" i="2"/>
  <c r="H9" i="2" s="1"/>
  <c r="J15" i="2" l="1"/>
  <c r="B3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<sst xmlns="http://schemas.openxmlformats.org/spreadsheetml/2006/main" count="82" uniqueCount="45">
  <si>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09 May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</si>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</sst>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11219234.956058102</c:v>
                </c:pt>
                <c:pt idx="1">
                  <c:v>166423.62853544578</c:v>
                </c:pt>
                <c:pt idx="2">
                  <c:v>518679.65516837302</c:v>
                </c:pt>
                <c:pt idx="3">
                  <c:v>267.577983668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AA7-4890-B3D0-0008C99AF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329865</c:v>
                </c:pt>
                <c:pt idx="1">
                  <c:v>5060</c:v>
                </c:pt>
                <c:pt idx="2">
                  <c:v>991623</c:v>
                </c:pt>
                <c:pt idx="3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63C-4761-9181-6514C48C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1132657.0922810971</c:v>
                </c:pt>
                <c:pt idx="1">
                  <c:v>4687852.4002632843</c:v>
                </c:pt>
                <c:pt idx="2">
                  <c:v>122168.824517096</c:v>
                </c:pt>
                <c:pt idx="3">
                  <c:v>5442980.267532072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6E-42BD-95B6-15EA11A92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1688021.7114597</c:v>
                </c:pt>
                <c:pt idx="1">
                  <c:v>9697566.667390056</c:v>
                </c:pt>
                <c:pt idx="2">
                  <c:v>0.62211170000000005</c:v>
                </c:pt>
                <c:pt idx="3">
                  <c:v>69.583632093999995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E10-4848-9DB1-CC8692E8E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11904605.817745591</v>
      </c>
      <c r="H4" s="5"/>
      <c r="I4" s="1">
        <v>1326567</v>
      </c>
      <c r="J4" s="5"/>
      <c r="K4" s="3">
        <v>642046.80680000503</v>
      </c>
    </row>
    <row r="5" spans="1:11" x14ac:dyDescent="0.35">
      <c r="E5" s="6" t="s">
        <v>7</v>
      </c>
      <c r="F5" s="6"/>
      <c r="G5" s="2">
        <v>11385658.584593548</v>
      </c>
      <c r="H5" s="4">
        <f>G5/G4</f>
        <v>0.95640786086520602</v>
      </c>
      <c r="I5">
        <v>334925</v>
      </c>
      <c r="J5" s="4">
        <f>I5/I4</f>
        <v>0.25247499749353031</v>
      </c>
      <c r="K5" s="2">
        <v>376361.9152009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11219234.956058102</v>
      </c>
      <c r="H7" s="4">
        <f>G7/G5</f>
        <v>0.98538304769118568</v>
      </c>
      <c r="I7">
        <v>329865</v>
      </c>
      <c r="J7" s="4">
        <f>I7/I5</f>
        <v>0.98489214003135028</v>
      </c>
      <c r="K7" s="2">
        <v>345427.16558011802</v>
      </c>
    </row>
    <row r="8" spans="1:11" x14ac:dyDescent="0.35">
      <c r="F8" t="s">
        <v>10</v>
      </c>
      <c r="G8" s="2">
        <f>G5-G7</f>
        <v>166423.62853544578</v>
      </c>
      <c r="H8" s="4">
        <f>1-H7</f>
        <v>1.4616952308814324E-2</v>
      </c>
      <c r="I8">
        <f>I5-I7</f>
        <v>5060</v>
      </c>
      <c r="J8" s="4">
        <f>1-J7</f>
        <v>1.5107859968649717E-2</v>
      </c>
      <c r="K8" s="2">
        <f>K5-K7</f>
        <v>30934.749620781979</v>
      </c>
    </row>
    <row r="9" spans="1:11" x14ac:dyDescent="0.35">
      <c r="E9" s="6" t="s">
        <v>11</v>
      </c>
      <c r="F9" s="6"/>
      <c r="G9" s="2">
        <v>518679.65516837302</v>
      </c>
      <c r="H9" s="4">
        <f>1-H5-H10</f>
        <v>4.3569662289464996E-2</v>
      </c>
      <c r="I9">
        <v>991623</v>
      </c>
      <c r="J9" s="4">
        <f>1-J5-J10</f>
        <v>0.7475106798224288</v>
      </c>
      <c r="K9" s="2">
        <v>264869.59423567599</v>
      </c>
    </row>
    <row r="10" spans="1:11" x14ac:dyDescent="0.35">
      <c r="E10" s="6" t="s">
        <v>12</v>
      </c>
      <c r="F10" s="6"/>
      <c r="G10" s="2">
        <v>267.577983668</v>
      </c>
      <c r="H10" s="4">
        <f>G10/G4</f>
        <v>2.2476845328984779E-5</v>
      </c>
      <c r="I10">
        <v>19</v>
      </c>
      <c r="J10" s="4">
        <f>I10/I4</f>
        <v>1.4322684040836233E-5</v>
      </c>
      <c r="K10" s="2">
        <v>815.29736342900003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2975688.229750732</v>
      </c>
      <c r="H13" s="5">
        <f>G13/G5</f>
        <v>0.26135407167199542</v>
      </c>
      <c r="I13" s="1">
        <f>I14+I15</f>
        <v>94024</v>
      </c>
      <c r="J13" s="5">
        <f>I13/I5</f>
        <v>0.280731507053818</v>
      </c>
      <c r="K13" s="3">
        <f>K14+K15</f>
        <v>19568.698522350998</v>
      </c>
    </row>
    <row r="14" spans="1:11" x14ac:dyDescent="0.35">
      <c r="E14" s="6" t="s">
        <v>15</v>
      </c>
      <c r="F14" s="6"/>
      <c r="G14" s="2">
        <v>2975688.229750732</v>
      </c>
      <c r="H14" s="4">
        <f>G14/G7</f>
        <v>0.26523093966794375</v>
      </c>
      <c r="I14">
        <v>94024</v>
      </c>
      <c r="J14" s="4">
        <f>I14/I7</f>
        <v>0.28503781850150817</v>
      </c>
      <c r="K14" s="2">
        <v>19568.698522350998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1132657.0922810971</v>
      </c>
      <c r="H18" s="4">
        <f>G18/G5</f>
        <v>9.9481034308700145E-2</v>
      </c>
      <c r="I18">
        <v>35873</v>
      </c>
      <c r="J18" s="4">
        <f>I18/I5</f>
        <v>0.10710756139434202</v>
      </c>
      <c r="K18" s="2">
        <v>20248.537979125998</v>
      </c>
    </row>
    <row r="19" spans="2:11" x14ac:dyDescent="0.35">
      <c r="E19" s="6" t="s">
        <v>20</v>
      </c>
      <c r="F19" s="6"/>
      <c r="G19" s="2">
        <v>4687852.4002632843</v>
      </c>
      <c r="H19" s="4">
        <f>G19/G5</f>
        <v>0.41173309083820858</v>
      </c>
      <c r="I19">
        <v>127821</v>
      </c>
      <c r="J19" s="4">
        <f>I19/I5</f>
        <v>0.3816406658207061</v>
      </c>
      <c r="K19" s="2">
        <v>134701.92399557601</v>
      </c>
    </row>
    <row r="20" spans="2:11" x14ac:dyDescent="0.35">
      <c r="E20" s="6" t="s">
        <v>21</v>
      </c>
      <c r="F20" s="6"/>
      <c r="G20" s="2">
        <v>5565149.0920491684</v>
      </c>
      <c r="H20" s="4">
        <f>1-H18-H19</f>
        <v>0.48878587485309127</v>
      </c>
      <c r="I20">
        <v>171231</v>
      </c>
      <c r="J20" s="4">
        <f>1-J18-J19</f>
        <v>0.51125177278495193</v>
      </c>
      <c r="K20" s="2">
        <v>221411.45322619801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122168.824517096</v>
      </c>
      <c r="H22" s="4">
        <f>G22/G20</f>
        <v>2.1952480067719386E-2</v>
      </c>
      <c r="I22">
        <v>5220</v>
      </c>
      <c r="J22" s="4">
        <f>I22/I20</f>
        <v>3.0485134117069924E-2</v>
      </c>
      <c r="K22" s="2">
        <v>2445.5089636510002</v>
      </c>
    </row>
    <row r="23" spans="2:11" x14ac:dyDescent="0.35">
      <c r="F23" t="s">
        <v>24</v>
      </c>
      <c r="G23" s="2">
        <f>G20-G22</f>
        <v>5442980.267532072</v>
      </c>
      <c r="H23" s="4">
        <f>1-H22</f>
        <v>0.97804751993228056</v>
      </c>
      <c r="I23">
        <f>I20-I22</f>
        <v>166011</v>
      </c>
      <c r="J23" s="4">
        <f>1-J22</f>
        <v>0.96951486588293012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1688021.7114597</v>
      </c>
      <c r="H26" s="4">
        <f>G26/G5</f>
        <v>0.14825859206281128</v>
      </c>
      <c r="I26">
        <v>49606</v>
      </c>
      <c r="J26" s="4">
        <f>I26/I5</f>
        <v>0.1481107710681496</v>
      </c>
      <c r="K26" s="2">
        <v>228474.63248520999</v>
      </c>
    </row>
    <row r="27" spans="2:11" x14ac:dyDescent="0.35">
      <c r="E27" s="6" t="s">
        <v>27</v>
      </c>
      <c r="F27" s="6"/>
      <c r="G27" s="2">
        <v>9697566.667390056</v>
      </c>
      <c r="H27" s="4">
        <f>G27/G5</f>
        <v>0.85173524178147009</v>
      </c>
      <c r="I27">
        <v>285296</v>
      </c>
      <c r="J27" s="4">
        <f>I27/I5</f>
        <v>0.85182055684108382</v>
      </c>
      <c r="K27" s="2">
        <v>147887.28271569</v>
      </c>
    </row>
    <row r="28" spans="2:11" x14ac:dyDescent="0.35">
      <c r="E28" s="6" t="s">
        <v>28</v>
      </c>
      <c r="F28" s="6"/>
      <c r="G28" s="2">
        <v>0.62211170000000005</v>
      </c>
      <c r="H28" s="4">
        <f>G28/G5</f>
        <v>5.4639939831131745E-8</v>
      </c>
      <c r="I28">
        <v>1</v>
      </c>
      <c r="J28" s="4">
        <f>I28/I5</f>
        <v>2.9857430768082406E-6</v>
      </c>
      <c r="K28" s="2">
        <v>0</v>
      </c>
    </row>
    <row r="29" spans="2:11" x14ac:dyDescent="0.35">
      <c r="E29" s="6" t="s">
        <v>29</v>
      </c>
      <c r="F29" s="6"/>
      <c r="G29" s="2">
        <v>69.583632093999995</v>
      </c>
      <c r="H29" s="4">
        <f>G29/G5</f>
        <v>6.111515778995584E-6</v>
      </c>
      <c r="I29">
        <v>22</v>
      </c>
      <c r="J29" s="4">
        <f>I29/I5</f>
        <v>6.5686347689781298E-5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12880205.562360941</v>
      </c>
      <c r="H4" s="5"/>
      <c r="I4" s="1">
        <v>4091436</v>
      </c>
      <c r="J4" s="5"/>
      <c r="K4" s="3">
        <v>86169449.028010711</v>
      </c>
    </row>
    <row r="5" spans="1:11" x14ac:dyDescent="0.35">
      <c r="E5" s="6" t="s">
        <v>7</v>
      </c>
      <c r="F5" s="6"/>
      <c r="G5" s="2">
        <v>10069796.630307652</v>
      </c>
      <c r="H5" s="4">
        <f>G5/G4</f>
        <v>0.78180403111997065</v>
      </c>
      <c r="I5">
        <v>384310</v>
      </c>
      <c r="J5" s="4">
        <f>I5/I4</f>
        <v>9.3930346215851848E-2</v>
      </c>
      <c r="K5" s="2">
        <v>5150964.722310693</v>
      </c>
    </row>
    <row r="6" spans="1:11" x14ac:dyDescent="0.35">
      <c r="F6" t="s">
        <v>8</v>
      </c>
    </row>
    <row r="7" spans="1:11" x14ac:dyDescent="0.35">
      <c r="F7" t="s">
        <v>9</v>
      </c>
      <c r="G7" s="2">
        <v>9736580.8706205599</v>
      </c>
      <c r="H7" s="4">
        <f>G7/G5</f>
        <v>0.96690938537088289</v>
      </c>
      <c r="I7">
        <v>373116</v>
      </c>
      <c r="J7" s="4">
        <f>I7/I5</f>
        <v>0.97087247274335819</v>
      </c>
      <c r="K7" s="2">
        <v>4884746.9165370064</v>
      </c>
    </row>
    <row r="8" spans="1:11" x14ac:dyDescent="0.35">
      <c r="F8" t="s">
        <v>10</v>
      </c>
      <c r="G8" s="2">
        <f>G5-G7</f>
        <v>333215.75968709216</v>
      </c>
      <c r="H8" s="4">
        <f>1-H7</f>
        <v>3.309061462911711E-2</v>
      </c>
      <c r="I8">
        <f>I5-I7</f>
        <v>11194</v>
      </c>
      <c r="J8" s="4">
        <f>1-J7</f>
        <v>2.9127527256641805E-2</v>
      </c>
      <c r="K8" s="2">
        <f>K5-K7</f>
        <v>266217.80577368662</v>
      </c>
    </row>
    <row r="9" spans="1:11" x14ac:dyDescent="0.35">
      <c r="E9" s="6" t="s">
        <v>11</v>
      </c>
      <c r="F9" s="6"/>
      <c r="G9" s="2">
        <v>2526328.4415394431</v>
      </c>
      <c r="H9" s="4">
        <f>1-H5-H10</f>
        <v>0.19614038217852547</v>
      </c>
      <c r="I9">
        <v>3683454</v>
      </c>
      <c r="J9" s="4">
        <f>1-J5-J10</f>
        <v>0.90028391009904596</v>
      </c>
      <c r="K9" s="2">
        <v>77514828.640422374</v>
      </c>
    </row>
    <row r="10" spans="1:11" x14ac:dyDescent="0.35">
      <c r="E10" s="6" t="s">
        <v>12</v>
      </c>
      <c r="F10" s="6"/>
      <c r="G10" s="2">
        <v>284080.49051384401</v>
      </c>
      <c r="H10" s="4">
        <f>G10/G4</f>
        <v>2.205558670150386E-2</v>
      </c>
      <c r="I10">
        <v>23672</v>
      </c>
      <c r="J10" s="4">
        <f>I10/I4</f>
        <v>5.7857436851022478E-3</v>
      </c>
      <c r="K10" s="2">
        <v>3503655.6652776408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1739927.261871607</v>
      </c>
      <c r="H13" s="5">
        <f>G13/G5</f>
        <v>0.17278673301453248</v>
      </c>
      <c r="I13" s="1">
        <f>I14+I15</f>
        <v>49811</v>
      </c>
      <c r="J13" s="5">
        <f>I13/I5</f>
        <v>0.1296115115401629</v>
      </c>
      <c r="K13" s="3">
        <f>K14+K15</f>
        <v>872244.64078904898</v>
      </c>
    </row>
    <row r="14" spans="1:11" x14ac:dyDescent="0.35">
      <c r="E14" s="6" t="s">
        <v>15</v>
      </c>
      <c r="F14" s="6"/>
      <c r="G14" s="2">
        <v>1739927.261871607</v>
      </c>
      <c r="H14" s="4">
        <f>G14/G7</f>
        <v>0.17870002673337965</v>
      </c>
      <c r="I14">
        <v>49811</v>
      </c>
      <c r="J14" s="4">
        <f>I14/I7</f>
        <v>0.13350003752184308</v>
      </c>
      <c r="K14" s="2">
        <v>872244.64078904898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1049341.167106692</v>
      </c>
      <c r="H18" s="4">
        <f>G18/G5</f>
        <v>0.10420678844182701</v>
      </c>
      <c r="I18">
        <v>37136</v>
      </c>
      <c r="J18" s="4">
        <f>I18/I5</f>
        <v>9.663032447763524E-2</v>
      </c>
      <c r="K18" s="2">
        <v>869312.554966753</v>
      </c>
    </row>
    <row r="19" spans="2:11" x14ac:dyDescent="0.35">
      <c r="E19" s="6" t="s">
        <v>20</v>
      </c>
      <c r="F19" s="6"/>
      <c r="G19" s="2">
        <v>3751835.1825030739</v>
      </c>
      <c r="H19" s="4">
        <f>G19/G5</f>
        <v>0.37258301435909419</v>
      </c>
      <c r="I19">
        <v>118253</v>
      </c>
      <c r="J19" s="4">
        <f>I19/I5</f>
        <v>0.3077021154796909</v>
      </c>
      <c r="K19" s="2">
        <v>1127001.754663269</v>
      </c>
    </row>
    <row r="20" spans="2:11" x14ac:dyDescent="0.35">
      <c r="E20" s="6" t="s">
        <v>21</v>
      </c>
      <c r="F20" s="6"/>
      <c r="G20" s="2">
        <v>5256954.0995816048</v>
      </c>
      <c r="H20" s="4">
        <f>1-H18-H19</f>
        <v>0.5232101971990788</v>
      </c>
      <c r="I20">
        <v>228025</v>
      </c>
      <c r="J20" s="4">
        <f>1-J18-J19</f>
        <v>0.59566756004267396</v>
      </c>
      <c r="K20" s="2">
        <v>2642509.2866251799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106913.684241066</v>
      </c>
      <c r="H22" s="4">
        <f>G22/G20</f>
        <v>2.0337572331014863E-2</v>
      </c>
      <c r="I22">
        <v>8437</v>
      </c>
      <c r="J22" s="4">
        <f>I22/I20</f>
        <v>3.7000328911303587E-2</v>
      </c>
      <c r="K22" s="2">
        <v>509633.19951193198</v>
      </c>
    </row>
    <row r="23" spans="2:11" x14ac:dyDescent="0.35">
      <c r="F23" t="s">
        <v>24</v>
      </c>
      <c r="G23" s="2">
        <f>G20-G22</f>
        <v>5150040.4153405391</v>
      </c>
      <c r="H23" s="4">
        <f>1-H22</f>
        <v>0.97966242766898515</v>
      </c>
      <c r="I23">
        <f>I20-I22</f>
        <v>219588</v>
      </c>
      <c r="J23" s="4">
        <f>1-J22</f>
        <v>0.96299967108869644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1548573.380110692</v>
      </c>
      <c r="H26" s="4">
        <f>G26/G5</f>
        <v>0.15378397766741989</v>
      </c>
      <c r="I26">
        <v>60729</v>
      </c>
      <c r="J26" s="4">
        <f>I26/I5</f>
        <v>0.15802086856964428</v>
      </c>
      <c r="K26" s="2">
        <v>791129.598882213</v>
      </c>
    </row>
    <row r="27" spans="2:11" x14ac:dyDescent="0.35">
      <c r="E27" s="6" t="s">
        <v>27</v>
      </c>
      <c r="F27" s="6"/>
      <c r="G27" s="2">
        <v>8504357.0283955429</v>
      </c>
      <c r="H27" s="4">
        <f>G27/G5</f>
        <v>0.84454109061145144</v>
      </c>
      <c r="I27">
        <v>322119</v>
      </c>
      <c r="J27" s="4">
        <f>I27/I5</f>
        <v>0.83817491087923812</v>
      </c>
      <c r="K27" s="2">
        <v>4280710.8491907353</v>
      </c>
    </row>
    <row r="28" spans="2:11" x14ac:dyDescent="0.35">
      <c r="E28" s="6" t="s">
        <v>28</v>
      </c>
      <c r="F28" s="6"/>
      <c r="G28" s="2">
        <v>2236.2233155650001</v>
      </c>
      <c r="H28" s="4">
        <f>G28/G5</f>
        <v>2.2207234144476254E-4</v>
      </c>
      <c r="I28">
        <v>67</v>
      </c>
      <c r="J28" s="4">
        <f>I28/I5</f>
        <v>1.7433842470921911E-4</v>
      </c>
      <c r="K28" s="2">
        <v>106.08899606600001</v>
      </c>
    </row>
    <row r="29" spans="2:11" x14ac:dyDescent="0.35">
      <c r="E29" s="6" t="s">
        <v>29</v>
      </c>
      <c r="F29" s="6"/>
      <c r="G29" s="2">
        <v>2885.7204762340002</v>
      </c>
      <c r="H29" s="4">
        <f>G29/G5</f>
        <v>2.8657187251912114E-4</v>
      </c>
      <c r="I29">
        <v>430</v>
      </c>
      <c r="J29" s="4">
        <f>I29/I5</f>
        <v>1.1188883973875256E-3</v>
      </c>
      <c r="K29" s="2">
        <v>223.05379019099999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11219234.956058102</v>
      </c>
    </row>
    <row r="3" spans="1:2" x14ac:dyDescent="0.35">
      <c r="A3" t="s">
        <v>32</v>
      </c>
      <c r="B3">
        <f>'NEWT - UK'!$G$8</f>
        <v>166423.62853544578</v>
      </c>
    </row>
    <row r="4" spans="1:2" x14ac:dyDescent="0.35">
      <c r="A4" t="s">
        <v>33</v>
      </c>
      <c r="B4">
        <f>'NEWT - UK'!$G$9</f>
        <v>518679.65516837302</v>
      </c>
    </row>
    <row r="5" spans="1:2" x14ac:dyDescent="0.35">
      <c r="A5" t="s">
        <v>34</v>
      </c>
      <c r="B5">
        <f>'NEWT - UK'!$G$10</f>
        <v>267.577983668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329865</v>
      </c>
    </row>
    <row r="16" spans="1:2" x14ac:dyDescent="0.35">
      <c r="A16" t="s">
        <v>32</v>
      </c>
      <c r="B16">
        <f>'NEWT - UK'!$I$8</f>
        <v>5060</v>
      </c>
    </row>
    <row r="17" spans="1:2" x14ac:dyDescent="0.35">
      <c r="A17" t="s">
        <v>33</v>
      </c>
      <c r="B17">
        <f>'NEWT - UK'!$I$9</f>
        <v>991623</v>
      </c>
    </row>
    <row r="18" spans="1:2" x14ac:dyDescent="0.35">
      <c r="A18" t="s">
        <v>34</v>
      </c>
      <c r="B18">
        <f>'NEWT - UK'!$I$10</f>
        <v>19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1132657.0922810971</v>
      </c>
    </row>
    <row r="28" spans="1:2" x14ac:dyDescent="0.35">
      <c r="A28" t="s">
        <v>37</v>
      </c>
      <c r="B28">
        <f>'NEWT - UK'!$G$19</f>
        <v>4687852.4002632843</v>
      </c>
    </row>
    <row r="29" spans="1:2" x14ac:dyDescent="0.35">
      <c r="A29" t="s">
        <v>38</v>
      </c>
      <c r="B29">
        <f>'NEWT - UK'!$G$22</f>
        <v>122168.824517096</v>
      </c>
    </row>
    <row r="30" spans="1:2" x14ac:dyDescent="0.35">
      <c r="A30" t="s">
        <v>39</v>
      </c>
      <c r="B30">
        <f>'NEWT - UK'!$G$23</f>
        <v>5442980.267532072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1688021.7114597</v>
      </c>
    </row>
    <row r="41" spans="1:2" x14ac:dyDescent="0.35">
      <c r="A41" t="s">
        <v>42</v>
      </c>
      <c r="B41">
        <f>'NEWT - UK'!$G$27</f>
        <v>9697566.667390056</v>
      </c>
    </row>
    <row r="42" spans="1:2" x14ac:dyDescent="0.35">
      <c r="A42" t="s">
        <v>43</v>
      </c>
      <c r="B42">
        <f>'NEWT - UK'!$G$28</f>
        <v>0.62211170000000005</v>
      </c>
    </row>
    <row r="43" spans="1:2" x14ac:dyDescent="0.35">
      <c r="A43" t="s">
        <v>44</v>
      </c>
      <c r="B43">
        <f>'NEWT - UK'!$G$29</f>
        <v>69.583632093999995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2025-05-13T09:02:44Z</dcterms:created>
  <dcterms:modified xsi:type="dcterms:W3CDTF">2025-05-13T09:02:44Z</dcterms:modified>
</cp:coreProperties>
</file>