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26A2E759-2094-46EE-A312-8F63F84515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20" i="5"/>
  <c r="H20" i="5"/>
  <c r="J19" i="5"/>
  <c r="H19" i="5"/>
  <c r="J18" i="5"/>
  <c r="H18" i="5"/>
  <c r="J14" i="5"/>
  <c r="H14" i="5"/>
  <c r="K13" i="5"/>
  <c r="I13" i="5"/>
  <c r="J13" i="5" s="1"/>
  <c r="G13" i="5"/>
  <c r="H13" i="5" s="1"/>
  <c r="J10" i="5"/>
  <c r="H10" i="5"/>
  <c r="J9" i="5"/>
  <c r="K8" i="5"/>
  <c r="I8" i="5"/>
  <c r="J15" i="5" s="1"/>
  <c r="G8" i="5"/>
  <c r="H15" i="5" s="1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H20" i="2" s="1"/>
  <c r="J18" i="2"/>
  <c r="J20" i="2" s="1"/>
  <c r="H18" i="2"/>
  <c r="J15" i="2"/>
  <c r="H15" i="2"/>
  <c r="J14" i="2"/>
  <c r="H14" i="2"/>
  <c r="K13" i="2"/>
  <c r="J13" i="2"/>
  <c r="I13" i="2"/>
  <c r="G13" i="2"/>
  <c r="H13" i="2" s="1"/>
  <c r="J10" i="2"/>
  <c r="H10" i="2"/>
  <c r="K8" i="2"/>
  <c r="J8" i="2"/>
  <c r="I8" i="2"/>
  <c r="B16" i="3" s="1"/>
  <c r="H8" i="2"/>
  <c r="G8" i="2"/>
  <c r="B3" i="3" s="1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<sst xmlns="http://schemas.openxmlformats.org/spreadsheetml/2006/main" count="82" uniqueCount="45">
  <si>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06 June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</si>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</sst>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12168875.784796327</c:v>
                </c:pt>
                <c:pt idx="1">
                  <c:v>236464.1157252863</c:v>
                </c:pt>
                <c:pt idx="2">
                  <c:v>512313.60343417799</c:v>
                </c:pt>
                <c:pt idx="3">
                  <c:v>50.240120472000001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89C-44B9-8606-B805EEA19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350092</c:v>
                </c:pt>
                <c:pt idx="1">
                  <c:v>6377</c:v>
                </c:pt>
                <c:pt idx="2">
                  <c:v>1053124</c:v>
                </c:pt>
                <c:pt idx="3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DEF-4A6C-B683-411CBB847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1215439.1001010111</c:v>
                </c:pt>
                <c:pt idx="1">
                  <c:v>4945748.1980086146</c:v>
                </c:pt>
                <c:pt idx="2">
                  <c:v>132230.09308895201</c:v>
                </c:pt>
                <c:pt idx="3">
                  <c:v>6111922.5093230363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220-4A85-97BB-987E1EFE6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1875528.222257369</c:v>
                </c:pt>
                <c:pt idx="1">
                  <c:v>10529702.360104302</c:v>
                </c:pt>
                <c:pt idx="2">
                  <c:v>1.4897898999999999</c:v>
                </c:pt>
                <c:pt idx="3">
                  <c:v>107.82837004300001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1A9-4C73-8787-B0385E72D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12917703.744076263</v>
      </c>
      <c r="H4" s="5"/>
      <c r="I4" s="1">
        <v>1409608</v>
      </c>
      <c r="J4" s="5"/>
      <c r="K4" s="3">
        <v>532312.35190164903</v>
      </c>
    </row>
    <row r="5" spans="1:11" x14ac:dyDescent="0.25">
      <c r="E5" s="6" t="s">
        <v>7</v>
      </c>
      <c r="F5" s="6"/>
      <c r="G5" s="2">
        <v>12405339.900521614</v>
      </c>
      <c r="H5" s="4">
        <f>G5/G4</f>
        <v>0.96033630638188261</v>
      </c>
      <c r="I5">
        <v>356469</v>
      </c>
      <c r="J5" s="4">
        <f>I5/I4</f>
        <v>0.25288519928944786</v>
      </c>
      <c r="K5" s="2">
        <v>244240.97719009701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12168875.784796327</v>
      </c>
      <c r="H7" s="4">
        <f>G7/G5</f>
        <v>0.9809385218283827</v>
      </c>
      <c r="I7">
        <v>350092</v>
      </c>
      <c r="J7" s="4">
        <f>I7/I5</f>
        <v>0.98211064636756629</v>
      </c>
      <c r="K7" s="2">
        <v>208416.698636357</v>
      </c>
    </row>
    <row r="8" spans="1:11" x14ac:dyDescent="0.25">
      <c r="F8" t="s">
        <v>10</v>
      </c>
      <c r="G8" s="2">
        <f>G5-G7</f>
        <v>236464.1157252863</v>
      </c>
      <c r="H8" s="4">
        <f>1-H7</f>
        <v>1.9061478171617297E-2</v>
      </c>
      <c r="I8">
        <f>I5-I7</f>
        <v>6377</v>
      </c>
      <c r="J8" s="4">
        <f>1-J7</f>
        <v>1.7889353632433713E-2</v>
      </c>
      <c r="K8" s="2">
        <f>K5-K7</f>
        <v>35824.278553740005</v>
      </c>
    </row>
    <row r="9" spans="1:11" x14ac:dyDescent="0.25">
      <c r="E9" s="6" t="s">
        <v>11</v>
      </c>
      <c r="F9" s="6"/>
      <c r="G9" s="2">
        <v>512313.60343417799</v>
      </c>
      <c r="H9" s="4">
        <f>1-H5-H10</f>
        <v>3.9659804372670415E-2</v>
      </c>
      <c r="I9">
        <v>1053124</v>
      </c>
      <c r="J9" s="4">
        <f>1-J5-J10</f>
        <v>0.74710415945425956</v>
      </c>
      <c r="K9" s="2">
        <v>287765.77422591997</v>
      </c>
    </row>
    <row r="10" spans="1:11" x14ac:dyDescent="0.25">
      <c r="E10" s="6" t="s">
        <v>12</v>
      </c>
      <c r="F10" s="6"/>
      <c r="G10" s="2">
        <v>50.240120472000001</v>
      </c>
      <c r="H10" s="4">
        <f>G10/G4</f>
        <v>3.8892454469734118E-6</v>
      </c>
      <c r="I10">
        <v>15</v>
      </c>
      <c r="J10" s="4">
        <f>I10/I4</f>
        <v>1.0641256292529554E-5</v>
      </c>
      <c r="K10" s="2">
        <v>305.60048563200002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2975679.6711319331</v>
      </c>
      <c r="H13" s="5">
        <f>G13/G5</f>
        <v>0.23987086972174082</v>
      </c>
      <c r="I13" s="1">
        <f>I14+I15</f>
        <v>97915</v>
      </c>
      <c r="J13" s="5">
        <f>I13/I5</f>
        <v>0.27468026672726098</v>
      </c>
      <c r="K13" s="3">
        <f>K14+K15</f>
        <v>12986.311110312001</v>
      </c>
    </row>
    <row r="14" spans="1:11" x14ac:dyDescent="0.25">
      <c r="E14" s="6" t="s">
        <v>15</v>
      </c>
      <c r="F14" s="6"/>
      <c r="G14" s="2">
        <v>2975600.3142004232</v>
      </c>
      <c r="H14" s="4">
        <f>G14/G7</f>
        <v>0.24452549001429605</v>
      </c>
      <c r="I14">
        <v>97914</v>
      </c>
      <c r="J14" s="4">
        <f>I14/I7</f>
        <v>0.27968076962626964</v>
      </c>
      <c r="K14" s="2">
        <v>12986.311110312001</v>
      </c>
    </row>
    <row r="15" spans="1:11" x14ac:dyDescent="0.25">
      <c r="E15" s="6" t="s">
        <v>16</v>
      </c>
      <c r="F15" s="6"/>
      <c r="G15" s="2">
        <v>79.356931509999995</v>
      </c>
      <c r="H15" s="4">
        <f>G15/G8</f>
        <v>3.3559819961094398E-4</v>
      </c>
      <c r="I15">
        <v>1</v>
      </c>
      <c r="J15" s="4">
        <f>I15/I8</f>
        <v>1.5681354869060687E-4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1215439.1001010111</v>
      </c>
      <c r="H18" s="4">
        <f>G18/G5</f>
        <v>9.7977089692633482E-2</v>
      </c>
      <c r="I18">
        <v>41057</v>
      </c>
      <c r="J18" s="4">
        <f>I18/I5</f>
        <v>0.11517691580474039</v>
      </c>
      <c r="K18" s="2">
        <v>23918.078917845</v>
      </c>
    </row>
    <row r="19" spans="2:11" x14ac:dyDescent="0.25">
      <c r="E19" s="6" t="s">
        <v>20</v>
      </c>
      <c r="F19" s="6"/>
      <c r="G19" s="2">
        <v>4945748.1980086146</v>
      </c>
      <c r="H19" s="4">
        <f>G19/G5</f>
        <v>0.39867897515654999</v>
      </c>
      <c r="I19">
        <v>131803</v>
      </c>
      <c r="J19" s="4">
        <f>I19/I5</f>
        <v>0.36974603682227625</v>
      </c>
      <c r="K19" s="2">
        <v>86617.360462418001</v>
      </c>
    </row>
    <row r="20" spans="2:11" x14ac:dyDescent="0.25">
      <c r="E20" s="6" t="s">
        <v>21</v>
      </c>
      <c r="F20" s="6"/>
      <c r="G20" s="2">
        <v>6244152.6024119882</v>
      </c>
      <c r="H20" s="4">
        <f>1-H18-H19</f>
        <v>0.50334393515081643</v>
      </c>
      <c r="I20">
        <v>183609</v>
      </c>
      <c r="J20" s="4">
        <f>1-J18-J19</f>
        <v>0.51507704737298332</v>
      </c>
      <c r="K20" s="2">
        <v>133705.537809834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132230.09308895201</v>
      </c>
      <c r="H22" s="4">
        <f>G22/G20</f>
        <v>2.1176627399829118E-2</v>
      </c>
      <c r="I22">
        <v>6101</v>
      </c>
      <c r="J22" s="4">
        <f>I22/I20</f>
        <v>3.3228218660305321E-2</v>
      </c>
      <c r="K22" s="2">
        <v>4884.2438150059997</v>
      </c>
    </row>
    <row r="23" spans="2:11" x14ac:dyDescent="0.25">
      <c r="F23" t="s">
        <v>24</v>
      </c>
      <c r="G23" s="2">
        <f>G20-G22</f>
        <v>6111922.5093230363</v>
      </c>
      <c r="H23" s="4">
        <f>1-H22</f>
        <v>0.97882337260017094</v>
      </c>
      <c r="I23">
        <f>I20-I22</f>
        <v>177508</v>
      </c>
      <c r="J23" s="4">
        <f>1-J22</f>
        <v>0.96677178133969466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1875528.222257369</v>
      </c>
      <c r="H26" s="4">
        <f>G26/G5</f>
        <v>0.15118716917853317</v>
      </c>
      <c r="I26">
        <v>56495</v>
      </c>
      <c r="J26" s="4">
        <f>I26/I5</f>
        <v>0.15848502955376204</v>
      </c>
      <c r="K26" s="2">
        <v>70903.792716823998</v>
      </c>
    </row>
    <row r="27" spans="2:11" x14ac:dyDescent="0.25">
      <c r="E27" s="6" t="s">
        <v>27</v>
      </c>
      <c r="F27" s="6"/>
      <c r="G27" s="2">
        <v>10529702.360104302</v>
      </c>
      <c r="H27" s="4">
        <f>G27/G5</f>
        <v>0.84880401863568078</v>
      </c>
      <c r="I27">
        <v>299941</v>
      </c>
      <c r="J27" s="4">
        <f>I27/I5</f>
        <v>0.84142239577635081</v>
      </c>
      <c r="K27" s="2">
        <v>173337.184473273</v>
      </c>
    </row>
    <row r="28" spans="2:11" x14ac:dyDescent="0.25">
      <c r="E28" s="6" t="s">
        <v>28</v>
      </c>
      <c r="F28" s="6"/>
      <c r="G28" s="2">
        <v>1.4897898999999999</v>
      </c>
      <c r="H28" s="4">
        <f>G28/G5</f>
        <v>1.2009263042743053E-7</v>
      </c>
      <c r="I28">
        <v>1</v>
      </c>
      <c r="J28" s="4">
        <f>I28/I5</f>
        <v>2.8052930268831233E-6</v>
      </c>
      <c r="K28" s="2">
        <v>0</v>
      </c>
    </row>
    <row r="29" spans="2:11" x14ac:dyDescent="0.25">
      <c r="E29" s="6" t="s">
        <v>29</v>
      </c>
      <c r="F29" s="6"/>
      <c r="G29" s="2">
        <v>107.82837004300001</v>
      </c>
      <c r="H29" s="4">
        <f>G29/G5</f>
        <v>8.6920931556632395E-6</v>
      </c>
      <c r="I29">
        <v>32</v>
      </c>
      <c r="J29" s="4">
        <f>I29/I5</f>
        <v>8.9769376860259945E-5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13520084.893340359</v>
      </c>
      <c r="H4" s="5"/>
      <c r="I4" s="1">
        <v>4139249</v>
      </c>
      <c r="J4" s="5"/>
      <c r="K4" s="3">
        <v>85088536.206814781</v>
      </c>
    </row>
    <row r="5" spans="1:11" x14ac:dyDescent="0.25">
      <c r="E5" s="6" t="s">
        <v>7</v>
      </c>
      <c r="F5" s="6"/>
      <c r="G5" s="2">
        <v>10581797.484043719</v>
      </c>
      <c r="H5" s="4">
        <f>G5/G4</f>
        <v>0.7826724142284075</v>
      </c>
      <c r="I5">
        <v>388045</v>
      </c>
      <c r="J5" s="4">
        <f>I5/I4</f>
        <v>9.3747682248639788E-2</v>
      </c>
      <c r="K5" s="2">
        <v>4345342.9803218683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10246126.31446174</v>
      </c>
      <c r="H7" s="4">
        <f>G7/G5</f>
        <v>0.96827843567332128</v>
      </c>
      <c r="I7">
        <v>376526</v>
      </c>
      <c r="J7" s="4">
        <f>I7/I5</f>
        <v>0.97031529848342335</v>
      </c>
      <c r="K7" s="2">
        <v>4057803.6076940182</v>
      </c>
    </row>
    <row r="8" spans="1:11" x14ac:dyDescent="0.25">
      <c r="F8" t="s">
        <v>10</v>
      </c>
      <c r="G8" s="2">
        <f>G5-G7</f>
        <v>335671.16958197951</v>
      </c>
      <c r="H8" s="4">
        <f>1-H7</f>
        <v>3.172156432667872E-2</v>
      </c>
      <c r="I8">
        <f>I5-I7</f>
        <v>11519</v>
      </c>
      <c r="J8" s="4">
        <f>1-J7</f>
        <v>2.968470151657665E-2</v>
      </c>
      <c r="K8" s="2">
        <f>K5-K7</f>
        <v>287539.37262785016</v>
      </c>
    </row>
    <row r="9" spans="1:11" x14ac:dyDescent="0.25">
      <c r="E9" s="6" t="s">
        <v>11</v>
      </c>
      <c r="F9" s="6"/>
      <c r="G9" s="2">
        <v>2649737.4613029589</v>
      </c>
      <c r="H9" s="4">
        <f>1-H5-H10</f>
        <v>0.19598526800731483</v>
      </c>
      <c r="I9">
        <v>3727536</v>
      </c>
      <c r="J9" s="4">
        <f>1-J5-J10</f>
        <v>0.90053437229796995</v>
      </c>
      <c r="K9" s="2">
        <v>77109711.850650385</v>
      </c>
    </row>
    <row r="10" spans="1:11" x14ac:dyDescent="0.25">
      <c r="E10" s="6" t="s">
        <v>12</v>
      </c>
      <c r="F10" s="6"/>
      <c r="G10" s="2">
        <v>288549.94799368002</v>
      </c>
      <c r="H10" s="4">
        <f>G10/G4</f>
        <v>2.1342317764277665E-2</v>
      </c>
      <c r="I10">
        <v>23668</v>
      </c>
      <c r="J10" s="4">
        <f>I10/I4</f>
        <v>5.7179454533902163E-3</v>
      </c>
      <c r="K10" s="2">
        <v>3633481.3758425359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1840021.13556625</v>
      </c>
      <c r="H13" s="5">
        <f>G13/G5</f>
        <v>0.17388549897508582</v>
      </c>
      <c r="I13" s="1">
        <f>I14+I15</f>
        <v>50575</v>
      </c>
      <c r="J13" s="5">
        <f>I13/I5</f>
        <v>0.13033282222422657</v>
      </c>
      <c r="K13" s="3">
        <f>K14+K15</f>
        <v>752832.588213176</v>
      </c>
    </row>
    <row r="14" spans="1:11" x14ac:dyDescent="0.25">
      <c r="E14" s="6" t="s">
        <v>15</v>
      </c>
      <c r="F14" s="6"/>
      <c r="G14" s="2">
        <v>1839941.77863474</v>
      </c>
      <c r="H14" s="4">
        <f>G14/G7</f>
        <v>0.1795743798354098</v>
      </c>
      <c r="I14">
        <v>50574</v>
      </c>
      <c r="J14" s="4">
        <f>I14/I7</f>
        <v>0.13431741765508889</v>
      </c>
      <c r="K14" s="2">
        <v>752804.36332114204</v>
      </c>
    </row>
    <row r="15" spans="1:11" x14ac:dyDescent="0.25">
      <c r="E15" s="6" t="s">
        <v>16</v>
      </c>
      <c r="F15" s="6"/>
      <c r="G15" s="2">
        <v>79.356931509999995</v>
      </c>
      <c r="H15" s="4">
        <f>G15/G8</f>
        <v>2.3641271190738647E-4</v>
      </c>
      <c r="I15">
        <v>1</v>
      </c>
      <c r="J15" s="4">
        <f>I15/I8</f>
        <v>8.681309141418526E-5</v>
      </c>
      <c r="K15" s="2">
        <v>28.224892034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1044437.372486687</v>
      </c>
      <c r="H18" s="4">
        <f>G18/G5</f>
        <v>9.870131932326176E-2</v>
      </c>
      <c r="I18">
        <v>37514</v>
      </c>
      <c r="J18" s="4">
        <f>I18/I5</f>
        <v>9.6674354778440649E-2</v>
      </c>
      <c r="K18" s="2">
        <v>650745.12568054697</v>
      </c>
    </row>
    <row r="19" spans="2:11" x14ac:dyDescent="0.25">
      <c r="E19" s="6" t="s">
        <v>20</v>
      </c>
      <c r="F19" s="6"/>
      <c r="G19" s="2">
        <v>4036251.9819846521</v>
      </c>
      <c r="H19" s="4">
        <f>G19/G5</f>
        <v>0.38143349351288491</v>
      </c>
      <c r="I19">
        <v>121331</v>
      </c>
      <c r="J19" s="4">
        <f>I19/I5</f>
        <v>0.31267249932353208</v>
      </c>
      <c r="K19" s="2">
        <v>920276.74648343096</v>
      </c>
    </row>
    <row r="20" spans="2:11" x14ac:dyDescent="0.25">
      <c r="E20" s="6" t="s">
        <v>21</v>
      </c>
      <c r="F20" s="6"/>
      <c r="G20" s="2">
        <v>5489533.7371406294</v>
      </c>
      <c r="H20" s="4">
        <f>1-H18-H19</f>
        <v>0.51986518716385333</v>
      </c>
      <c r="I20">
        <v>228304</v>
      </c>
      <c r="J20" s="4">
        <f>1-J18-J19</f>
        <v>0.59065314589802731</v>
      </c>
      <c r="K20" s="2">
        <v>2305762.3250694978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125991.30825806499</v>
      </c>
      <c r="H22" s="4">
        <f>G22/G20</f>
        <v>2.2951185709205776E-2</v>
      </c>
      <c r="I22">
        <v>9924</v>
      </c>
      <c r="J22" s="4">
        <f>I22/I20</f>
        <v>4.3468357978835234E-2</v>
      </c>
      <c r="K22" s="2">
        <v>386584.46762411599</v>
      </c>
    </row>
    <row r="23" spans="2:11" x14ac:dyDescent="0.25">
      <c r="F23" t="s">
        <v>24</v>
      </c>
      <c r="G23" s="2">
        <f>G20-G22</f>
        <v>5363542.4288825644</v>
      </c>
      <c r="H23" s="4">
        <f>1-H22</f>
        <v>0.97704881429079427</v>
      </c>
      <c r="I23">
        <f>I20-I22</f>
        <v>218380</v>
      </c>
      <c r="J23" s="4">
        <f>1-J22</f>
        <v>0.95653164202116481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1606430.892390671</v>
      </c>
      <c r="H26" s="4">
        <f>G26/G5</f>
        <v>0.15181077645957658</v>
      </c>
      <c r="I26">
        <v>60360</v>
      </c>
      <c r="J26" s="4">
        <f>I26/I5</f>
        <v>0.15554896983597263</v>
      </c>
      <c r="K26" s="2">
        <v>506611.76411853399</v>
      </c>
    </row>
    <row r="27" spans="2:11" x14ac:dyDescent="0.25">
      <c r="E27" s="6" t="s">
        <v>27</v>
      </c>
      <c r="F27" s="6"/>
      <c r="G27" s="2">
        <v>8959013.5254941508</v>
      </c>
      <c r="H27" s="4">
        <f>G27/G5</f>
        <v>0.84664382766759971</v>
      </c>
      <c r="I27">
        <v>326224</v>
      </c>
      <c r="J27" s="4">
        <f>I27/I5</f>
        <v>0.84068600291203344</v>
      </c>
      <c r="K27" s="2">
        <v>3760189.699729709</v>
      </c>
    </row>
    <row r="28" spans="2:11" x14ac:dyDescent="0.25">
      <c r="E28" s="6" t="s">
        <v>28</v>
      </c>
      <c r="F28" s="6"/>
      <c r="G28" s="2">
        <v>2190.8022927649999</v>
      </c>
      <c r="H28" s="4">
        <f>G28/G5</f>
        <v>2.070349858867086E-4</v>
      </c>
      <c r="I28">
        <v>65</v>
      </c>
      <c r="J28" s="4">
        <f>I28/I5</f>
        <v>1.6750634591348941E-4</v>
      </c>
      <c r="K28" s="2">
        <v>105.630442583</v>
      </c>
    </row>
    <row r="29" spans="2:11" x14ac:dyDescent="0.25">
      <c r="E29" s="6" t="s">
        <v>29</v>
      </c>
      <c r="F29" s="6"/>
      <c r="G29" s="2">
        <v>2467.5622916910002</v>
      </c>
      <c r="H29" s="4">
        <f>G29/G5</f>
        <v>2.3318933247511444E-4</v>
      </c>
      <c r="I29">
        <v>436</v>
      </c>
      <c r="J29" s="4">
        <f>I29/I5</f>
        <v>1.1235810279735597E-3</v>
      </c>
      <c r="K29" s="2">
        <v>221.05890339000001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12168875.784796327</v>
      </c>
    </row>
    <row r="3" spans="1:2" x14ac:dyDescent="0.25">
      <c r="A3" t="s">
        <v>32</v>
      </c>
      <c r="B3">
        <f>'NEWT - UK'!$G$8</f>
        <v>236464.1157252863</v>
      </c>
    </row>
    <row r="4" spans="1:2" x14ac:dyDescent="0.25">
      <c r="A4" t="s">
        <v>33</v>
      </c>
      <c r="B4">
        <f>'NEWT - UK'!$G$9</f>
        <v>512313.60343417799</v>
      </c>
    </row>
    <row r="5" spans="1:2" x14ac:dyDescent="0.25">
      <c r="A5" t="s">
        <v>34</v>
      </c>
      <c r="B5">
        <f>'NEWT - UK'!$G$10</f>
        <v>50.240120472000001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350092</v>
      </c>
    </row>
    <row r="16" spans="1:2" x14ac:dyDescent="0.25">
      <c r="A16" t="s">
        <v>32</v>
      </c>
      <c r="B16">
        <f>'NEWT - UK'!$I$8</f>
        <v>6377</v>
      </c>
    </row>
    <row r="17" spans="1:2" x14ac:dyDescent="0.25">
      <c r="A17" t="s">
        <v>33</v>
      </c>
      <c r="B17">
        <f>'NEWT - UK'!$I$9</f>
        <v>1053124</v>
      </c>
    </row>
    <row r="18" spans="1:2" x14ac:dyDescent="0.25">
      <c r="A18" t="s">
        <v>34</v>
      </c>
      <c r="B18">
        <f>'NEWT - UK'!$I$10</f>
        <v>15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1215439.1001010111</v>
      </c>
    </row>
    <row r="28" spans="1:2" x14ac:dyDescent="0.25">
      <c r="A28" t="s">
        <v>37</v>
      </c>
      <c r="B28">
        <f>'NEWT - UK'!$G$19</f>
        <v>4945748.1980086146</v>
      </c>
    </row>
    <row r="29" spans="1:2" x14ac:dyDescent="0.25">
      <c r="A29" t="s">
        <v>38</v>
      </c>
      <c r="B29">
        <f>'NEWT - UK'!$G$22</f>
        <v>132230.09308895201</v>
      </c>
    </row>
    <row r="30" spans="1:2" x14ac:dyDescent="0.25">
      <c r="A30" t="s">
        <v>39</v>
      </c>
      <c r="B30">
        <f>'NEWT - UK'!$G$23</f>
        <v>6111922.5093230363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1875528.222257369</v>
      </c>
    </row>
    <row r="41" spans="1:2" x14ac:dyDescent="0.25">
      <c r="A41" t="s">
        <v>42</v>
      </c>
      <c r="B41">
        <f>'NEWT - UK'!$G$27</f>
        <v>10529702.360104302</v>
      </c>
    </row>
    <row r="42" spans="1:2" x14ac:dyDescent="0.25">
      <c r="A42" t="s">
        <v>43</v>
      </c>
      <c r="B42">
        <f>'NEWT - UK'!$G$28</f>
        <v>1.4897898999999999</v>
      </c>
    </row>
    <row r="43" spans="1:2" x14ac:dyDescent="0.25">
      <c r="A43" t="s">
        <v>44</v>
      </c>
      <c r="B43">
        <f>'NEWT - UK'!$G$29</f>
        <v>107.82837004300001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2025-06-10T07:29:59Z</dcterms:created>
  <dcterms:modified xsi:type="dcterms:W3CDTF">2025-06-10T07:29:59Z</dcterms:modified>
</cp:coreProperties>
</file>