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3A3A58C2-2FA7-4CC9-93F4-D95D82405F3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4" i="5"/>
  <c r="H14" i="5"/>
  <c r="K13" i="5"/>
  <c r="J13" i="5"/>
  <c r="I13" i="5"/>
  <c r="H13" i="5"/>
  <c r="G13" i="5"/>
  <c r="J10" i="5"/>
  <c r="H10" i="5"/>
  <c r="H9" i="5"/>
  <c r="K8" i="5"/>
  <c r="J8" i="5"/>
  <c r="I8" i="5"/>
  <c r="J15" i="5" s="1"/>
  <c r="H8" i="5"/>
  <c r="G8" i="5"/>
  <c r="H15" i="5" s="1"/>
  <c r="J7" i="5"/>
  <c r="H7" i="5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H23" i="2"/>
  <c r="G23" i="2"/>
  <c r="B30" i="3" s="1"/>
  <c r="J22" i="2"/>
  <c r="H22" i="2"/>
  <c r="J20" i="2"/>
  <c r="J19" i="2"/>
  <c r="H19" i="2"/>
  <c r="J18" i="2"/>
  <c r="H18" i="2"/>
  <c r="H20" i="2" s="1"/>
  <c r="J14" i="2"/>
  <c r="H14" i="2"/>
  <c r="K13" i="2"/>
  <c r="J13" i="2"/>
  <c r="I13" i="2"/>
  <c r="G13" i="2"/>
  <c r="H13" i="2" s="1"/>
  <c r="J10" i="2"/>
  <c r="H10" i="2"/>
  <c r="K8" i="2"/>
  <c r="I8" i="2"/>
  <c r="B16" i="3" s="1"/>
  <c r="H8" i="2"/>
  <c r="G8" i="2"/>
  <c r="B3" i="3" s="1"/>
  <c r="J7" i="2"/>
  <c r="J8" i="2" s="1"/>
  <c r="H7" i="2"/>
  <c r="J5" i="2"/>
  <c r="J9" i="2" s="1"/>
  <c r="H5" i="2"/>
  <c r="H9" i="2" s="1"/>
  <c r="H15" i="2" l="1"/>
  <c r="J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<sst xmlns="http://schemas.openxmlformats.org/spreadsheetml/2006/main" count="82" uniqueCount="45">
  <si>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04 April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</si>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</sst>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11880219.011327062</c:v>
                </c:pt>
                <c:pt idx="1">
                  <c:v>222829.27285342105</c:v>
                </c:pt>
                <c:pt idx="2">
                  <c:v>510353.39676656999</c:v>
                </c:pt>
                <c:pt idx="3">
                  <c:v>144.41289929600001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09D-4168-8B1B-9445FEBB0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341650</c:v>
                </c:pt>
                <c:pt idx="1">
                  <c:v>6466</c:v>
                </c:pt>
                <c:pt idx="2">
                  <c:v>1091110</c:v>
                </c:pt>
                <c:pt idx="3">
                  <c:v>30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2FE-48ED-9DA9-6F97F5712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1205062.2820533889</c:v>
                </c:pt>
                <c:pt idx="1">
                  <c:v>4726162.9152347166</c:v>
                </c:pt>
                <c:pt idx="2">
                  <c:v>118921.552246614</c:v>
                </c:pt>
                <c:pt idx="3">
                  <c:v>6052901.5346457614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F3-42EA-A6F3-1B3C504FC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2015258.192225589</c:v>
                </c:pt>
                <c:pt idx="1">
                  <c:v>10083451.821181061</c:v>
                </c:pt>
                <c:pt idx="2">
                  <c:v>2.5323311999999998</c:v>
                </c:pt>
                <c:pt idx="3">
                  <c:v>4335.738442633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71F-4CF6-914B-483A59ABE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12613546.093846347</v>
      </c>
      <c r="H4" s="5"/>
      <c r="I4" s="1">
        <v>1439256</v>
      </c>
      <c r="J4" s="5"/>
      <c r="K4" s="3">
        <v>578860.905719692</v>
      </c>
    </row>
    <row r="5" spans="1:11" x14ac:dyDescent="0.35">
      <c r="E5" s="6" t="s">
        <v>7</v>
      </c>
      <c r="F5" s="6"/>
      <c r="G5" s="2">
        <v>12103048.284180483</v>
      </c>
      <c r="H5" s="4">
        <f>G5/G4</f>
        <v>0.95952781193585868</v>
      </c>
      <c r="I5">
        <v>348116</v>
      </c>
      <c r="J5" s="4">
        <f>I5/I4</f>
        <v>0.24187218952014097</v>
      </c>
      <c r="K5" s="2">
        <v>306015.379656656</v>
      </c>
    </row>
    <row r="6" spans="1:11" x14ac:dyDescent="0.35">
      <c r="F6" t="s">
        <v>8</v>
      </c>
    </row>
    <row r="7" spans="1:11" x14ac:dyDescent="0.35">
      <c r="F7" t="s">
        <v>9</v>
      </c>
      <c r="G7" s="2">
        <v>11880219.011327062</v>
      </c>
      <c r="H7" s="4">
        <f>G7/G5</f>
        <v>0.98158899579499537</v>
      </c>
      <c r="I7">
        <v>341650</v>
      </c>
      <c r="J7" s="4">
        <f>I7/I5</f>
        <v>0.98142573165266755</v>
      </c>
      <c r="K7" s="2">
        <v>270005.77865772101</v>
      </c>
    </row>
    <row r="8" spans="1:11" x14ac:dyDescent="0.35">
      <c r="F8" t="s">
        <v>10</v>
      </c>
      <c r="G8" s="2">
        <f>G5-G7</f>
        <v>222829.27285342105</v>
      </c>
      <c r="H8" s="4">
        <f>1-H7</f>
        <v>1.8411004205004633E-2</v>
      </c>
      <c r="I8">
        <f>I5-I7</f>
        <v>6466</v>
      </c>
      <c r="J8" s="4">
        <f>1-J7</f>
        <v>1.8574268347332445E-2</v>
      </c>
      <c r="K8" s="2">
        <f>K5-K7</f>
        <v>36009.600998934999</v>
      </c>
    </row>
    <row r="9" spans="1:11" x14ac:dyDescent="0.35">
      <c r="E9" s="6" t="s">
        <v>11</v>
      </c>
      <c r="F9" s="6"/>
      <c r="G9" s="2">
        <v>510353.39676656999</v>
      </c>
      <c r="H9" s="4">
        <f>1-H5-H10</f>
        <v>4.0460739031631228E-2</v>
      </c>
      <c r="I9">
        <v>1091110</v>
      </c>
      <c r="J9" s="4">
        <f>1-J5-J10</f>
        <v>0.75810696637707253</v>
      </c>
      <c r="K9" s="2">
        <v>272665.95053393597</v>
      </c>
    </row>
    <row r="10" spans="1:11" x14ac:dyDescent="0.35">
      <c r="E10" s="6" t="s">
        <v>12</v>
      </c>
      <c r="F10" s="6"/>
      <c r="G10" s="2">
        <v>144.41289929600001</v>
      </c>
      <c r="H10" s="4">
        <f>G10/G4</f>
        <v>1.144903251009273E-5</v>
      </c>
      <c r="I10">
        <v>30</v>
      </c>
      <c r="J10" s="4">
        <f>I10/I4</f>
        <v>2.0844102786439661E-5</v>
      </c>
      <c r="K10" s="2">
        <v>179.57552910000001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2964771.7845736509</v>
      </c>
      <c r="H13" s="5">
        <f>G13/G5</f>
        <v>0.24496074996650322</v>
      </c>
      <c r="I13" s="1">
        <f>I14+I15</f>
        <v>95569</v>
      </c>
      <c r="J13" s="5">
        <f>I13/I5</f>
        <v>0.27453205253421276</v>
      </c>
      <c r="K13" s="3">
        <f>K14+K15</f>
        <v>24782.012357795</v>
      </c>
    </row>
    <row r="14" spans="1:11" x14ac:dyDescent="0.35">
      <c r="E14" s="6" t="s">
        <v>15</v>
      </c>
      <c r="F14" s="6"/>
      <c r="G14" s="2">
        <v>2964771.7845736509</v>
      </c>
      <c r="H14" s="4">
        <f>G14/G7</f>
        <v>0.24955531390009919</v>
      </c>
      <c r="I14">
        <v>95569</v>
      </c>
      <c r="J14" s="4">
        <f>I14/I7</f>
        <v>0.27972779159959021</v>
      </c>
      <c r="K14" s="2">
        <v>24782.012357795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1205062.2820533889</v>
      </c>
      <c r="H18" s="4">
        <f>G18/G5</f>
        <v>9.9566840828726452E-2</v>
      </c>
      <c r="I18">
        <v>39352</v>
      </c>
      <c r="J18" s="4">
        <f>I18/I5</f>
        <v>0.11304277884383367</v>
      </c>
      <c r="K18" s="2">
        <v>17128.768717912</v>
      </c>
    </row>
    <row r="19" spans="2:11" x14ac:dyDescent="0.35">
      <c r="E19" s="6" t="s">
        <v>20</v>
      </c>
      <c r="F19" s="6"/>
      <c r="G19" s="2">
        <v>4726162.9152347166</v>
      </c>
      <c r="H19" s="4">
        <f>G19/G5</f>
        <v>0.3904936016335766</v>
      </c>
      <c r="I19">
        <v>127235</v>
      </c>
      <c r="J19" s="4">
        <f>I19/I5</f>
        <v>0.36549598409725492</v>
      </c>
      <c r="K19" s="2">
        <v>140360.11579400001</v>
      </c>
    </row>
    <row r="20" spans="2:11" x14ac:dyDescent="0.35">
      <c r="E20" s="6" t="s">
        <v>21</v>
      </c>
      <c r="F20" s="6"/>
      <c r="G20" s="2">
        <v>6171823.0868923757</v>
      </c>
      <c r="H20" s="4">
        <f>1-H18-H19</f>
        <v>0.50993955753769693</v>
      </c>
      <c r="I20">
        <v>181529</v>
      </c>
      <c r="J20" s="4">
        <f>1-J18-J19</f>
        <v>0.52146123705891145</v>
      </c>
      <c r="K20" s="2">
        <v>148526.495144744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118921.552246614</v>
      </c>
      <c r="H22" s="4">
        <f>G22/G20</f>
        <v>1.9268464207792636E-2</v>
      </c>
      <c r="I22">
        <v>5295</v>
      </c>
      <c r="J22" s="4">
        <f>I22/I20</f>
        <v>2.9168893124514539E-2</v>
      </c>
      <c r="K22" s="2">
        <v>6506.3474723130003</v>
      </c>
    </row>
    <row r="23" spans="2:11" x14ac:dyDescent="0.35">
      <c r="F23" t="s">
        <v>24</v>
      </c>
      <c r="G23" s="2">
        <f>G20-G22</f>
        <v>6052901.5346457614</v>
      </c>
      <c r="H23" s="4">
        <f>1-H22</f>
        <v>0.9807315357922074</v>
      </c>
      <c r="I23">
        <f>I20-I22</f>
        <v>176234</v>
      </c>
      <c r="J23" s="4">
        <f>1-J22</f>
        <v>0.97083110687548546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2015258.192225589</v>
      </c>
      <c r="H26" s="4">
        <f>G26/G5</f>
        <v>0.1665083163271909</v>
      </c>
      <c r="I26">
        <v>59552</v>
      </c>
      <c r="J26" s="4">
        <f>I26/I5</f>
        <v>0.17106941364372796</v>
      </c>
      <c r="K26" s="2">
        <v>131542.92802763201</v>
      </c>
    </row>
    <row r="27" spans="2:11" x14ac:dyDescent="0.35">
      <c r="E27" s="6" t="s">
        <v>27</v>
      </c>
      <c r="F27" s="6"/>
      <c r="G27" s="2">
        <v>10083451.821181061</v>
      </c>
      <c r="H27" s="4">
        <f>G27/G5</f>
        <v>0.83313323919898974</v>
      </c>
      <c r="I27">
        <v>288481</v>
      </c>
      <c r="J27" s="4">
        <f>I27/I5</f>
        <v>0.82869216008456947</v>
      </c>
      <c r="K27" s="2">
        <v>174472.451629024</v>
      </c>
    </row>
    <row r="28" spans="2:11" x14ac:dyDescent="0.35">
      <c r="E28" s="6" t="s">
        <v>28</v>
      </c>
      <c r="F28" s="6"/>
      <c r="G28" s="2">
        <v>2.5323311999999998</v>
      </c>
      <c r="H28" s="4">
        <f>G28/G5</f>
        <v>2.0923085990741117E-7</v>
      </c>
      <c r="I28">
        <v>4</v>
      </c>
      <c r="J28" s="4">
        <f>I28/I5</f>
        <v>1.1490422732652335E-5</v>
      </c>
      <c r="K28" s="2">
        <v>0</v>
      </c>
    </row>
    <row r="29" spans="2:11" x14ac:dyDescent="0.35">
      <c r="E29" s="6" t="s">
        <v>29</v>
      </c>
      <c r="F29" s="6"/>
      <c r="G29" s="2">
        <v>4335.738442633</v>
      </c>
      <c r="H29" s="4">
        <f>G29/G5</f>
        <v>3.5823524295942112E-4</v>
      </c>
      <c r="I29">
        <v>79</v>
      </c>
      <c r="J29" s="4">
        <f>I29/I5</f>
        <v>2.2693584896988359E-4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12743664.029917723</v>
      </c>
      <c r="H4" s="5"/>
      <c r="I4" s="1">
        <v>4007395</v>
      </c>
      <c r="J4" s="5"/>
      <c r="K4" s="3">
        <v>129946611.74406213</v>
      </c>
    </row>
    <row r="5" spans="1:11" x14ac:dyDescent="0.35">
      <c r="E5" s="6" t="s">
        <v>7</v>
      </c>
      <c r="F5" s="6"/>
      <c r="G5" s="2">
        <v>10119104.091886504</v>
      </c>
      <c r="H5" s="4">
        <f>G5/G4</f>
        <v>0.7940498170801068</v>
      </c>
      <c r="I5">
        <v>382403</v>
      </c>
      <c r="J5" s="4">
        <f>I5/I4</f>
        <v>9.5424334262033061E-2</v>
      </c>
      <c r="K5" s="2">
        <v>5913985.4088148503</v>
      </c>
    </row>
    <row r="6" spans="1:11" x14ac:dyDescent="0.35">
      <c r="F6" t="s">
        <v>8</v>
      </c>
    </row>
    <row r="7" spans="1:11" x14ac:dyDescent="0.35">
      <c r="F7" t="s">
        <v>9</v>
      </c>
      <c r="G7" s="2">
        <v>9775324.5022341572</v>
      </c>
      <c r="H7" s="4">
        <f>G7/G5</f>
        <v>0.96602667721068425</v>
      </c>
      <c r="I7">
        <v>371390</v>
      </c>
      <c r="J7" s="4">
        <f>I7/I5</f>
        <v>0.97120053974471954</v>
      </c>
      <c r="K7" s="2">
        <v>5630106.8745927783</v>
      </c>
    </row>
    <row r="8" spans="1:11" x14ac:dyDescent="0.35">
      <c r="F8" t="s">
        <v>10</v>
      </c>
      <c r="G8" s="2">
        <f>G5-G7</f>
        <v>343779.58965234645</v>
      </c>
      <c r="H8" s="4">
        <f>1-H7</f>
        <v>3.3973322789315752E-2</v>
      </c>
      <c r="I8">
        <f>I5-I7</f>
        <v>11013</v>
      </c>
      <c r="J8" s="4">
        <f>1-J7</f>
        <v>2.8799460255280462E-2</v>
      </c>
      <c r="K8" s="2">
        <f>K5-K7</f>
        <v>283878.53422207199</v>
      </c>
    </row>
    <row r="9" spans="1:11" x14ac:dyDescent="0.35">
      <c r="E9" s="6" t="s">
        <v>11</v>
      </c>
      <c r="F9" s="6"/>
      <c r="G9" s="2">
        <v>2334611.44539377</v>
      </c>
      <c r="H9" s="4">
        <f>1-H5-H10</f>
        <v>0.18319781814028593</v>
      </c>
      <c r="I9">
        <v>3601615</v>
      </c>
      <c r="J9" s="4">
        <f>1-J5-J10</f>
        <v>0.89874220035708974</v>
      </c>
      <c r="K9" s="2">
        <v>120537309.38941665</v>
      </c>
    </row>
    <row r="10" spans="1:11" x14ac:dyDescent="0.35">
      <c r="E10" s="6" t="s">
        <v>12</v>
      </c>
      <c r="F10" s="6"/>
      <c r="G10" s="2">
        <v>289948.49263744801</v>
      </c>
      <c r="H10" s="4">
        <f>G10/G4</f>
        <v>2.2752364779607268E-2</v>
      </c>
      <c r="I10">
        <v>23377</v>
      </c>
      <c r="J10" s="4">
        <f>I10/I4</f>
        <v>5.8334653808771036E-3</v>
      </c>
      <c r="K10" s="2">
        <v>3495316.9458306222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1669369.032273656</v>
      </c>
      <c r="H13" s="5">
        <f>G13/G5</f>
        <v>0.1649720189766756</v>
      </c>
      <c r="I13" s="1">
        <f>I14+I15</f>
        <v>48499</v>
      </c>
      <c r="J13" s="5">
        <f>I13/I5</f>
        <v>0.12682693388911698</v>
      </c>
      <c r="K13" s="3">
        <f>K14+K15</f>
        <v>1135607.0642319699</v>
      </c>
    </row>
    <row r="14" spans="1:11" x14ac:dyDescent="0.35">
      <c r="E14" s="6" t="s">
        <v>15</v>
      </c>
      <c r="F14" s="6"/>
      <c r="G14" s="2">
        <v>1668868.0882735359</v>
      </c>
      <c r="H14" s="4">
        <f>G14/G7</f>
        <v>0.17072252567084756</v>
      </c>
      <c r="I14">
        <v>48497</v>
      </c>
      <c r="J14" s="4">
        <f>I14/I7</f>
        <v>0.13058240663453513</v>
      </c>
      <c r="K14" s="2">
        <v>1135570.6119574709</v>
      </c>
    </row>
    <row r="15" spans="1:11" x14ac:dyDescent="0.35">
      <c r="E15" s="6" t="s">
        <v>16</v>
      </c>
      <c r="F15" s="6"/>
      <c r="G15" s="2">
        <v>500.94400012</v>
      </c>
      <c r="H15" s="4">
        <f>G15/G8</f>
        <v>1.4571662053194869E-3</v>
      </c>
      <c r="I15">
        <v>2</v>
      </c>
      <c r="J15" s="4">
        <f>I15/I8</f>
        <v>1.8160355942976482E-4</v>
      </c>
      <c r="K15" s="2">
        <v>36.452274498999998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1014578.120014795</v>
      </c>
      <c r="H18" s="4">
        <f>G18/G5</f>
        <v>0.10026363112800506</v>
      </c>
      <c r="I18">
        <v>35609</v>
      </c>
      <c r="J18" s="4">
        <f>I18/I5</f>
        <v>9.3119039338080509E-2</v>
      </c>
      <c r="K18" s="2">
        <v>925053.93231382</v>
      </c>
    </row>
    <row r="19" spans="2:11" x14ac:dyDescent="0.35">
      <c r="E19" s="6" t="s">
        <v>20</v>
      </c>
      <c r="F19" s="6"/>
      <c r="G19" s="2">
        <v>3636334.9793711719</v>
      </c>
      <c r="H19" s="4">
        <f>G19/G5</f>
        <v>0.3593534512889125</v>
      </c>
      <c r="I19">
        <v>115904</v>
      </c>
      <c r="J19" s="4">
        <f>I19/I5</f>
        <v>0.30309385648125148</v>
      </c>
      <c r="K19" s="2">
        <v>1364459.1546690899</v>
      </c>
    </row>
    <row r="20" spans="2:11" x14ac:dyDescent="0.35">
      <c r="E20" s="6" t="s">
        <v>21</v>
      </c>
      <c r="F20" s="6"/>
      <c r="G20" s="2">
        <v>5456486.4940463156</v>
      </c>
      <c r="H20" s="4">
        <f>1-H18-H19</f>
        <v>0.54038291758308243</v>
      </c>
      <c r="I20">
        <v>229994</v>
      </c>
      <c r="J20" s="4">
        <f>1-J18-J19</f>
        <v>0.60378710418066794</v>
      </c>
      <c r="K20" s="2">
        <v>3054683.8079127111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121746.374686782</v>
      </c>
      <c r="H22" s="4">
        <f>G22/G20</f>
        <v>2.2312228724403877E-2</v>
      </c>
      <c r="I22">
        <v>7262</v>
      </c>
      <c r="J22" s="4">
        <f>I22/I20</f>
        <v>3.1574736732262583E-2</v>
      </c>
      <c r="K22" s="2">
        <v>674965.145411073</v>
      </c>
    </row>
    <row r="23" spans="2:11" x14ac:dyDescent="0.35">
      <c r="F23" t="s">
        <v>24</v>
      </c>
      <c r="G23" s="2">
        <f>G20-G22</f>
        <v>5334740.1193595333</v>
      </c>
      <c r="H23" s="4">
        <f>1-H22</f>
        <v>0.97768777127559614</v>
      </c>
      <c r="I23">
        <f>I20-I22</f>
        <v>222732</v>
      </c>
      <c r="J23" s="4">
        <f>1-J22</f>
        <v>0.96842526326773737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1546085.7919105249</v>
      </c>
      <c r="H26" s="4">
        <f>G26/G5</f>
        <v>0.15278880203932049</v>
      </c>
      <c r="I26">
        <v>60244</v>
      </c>
      <c r="J26" s="4">
        <f>I26/I5</f>
        <v>0.15754060506847489</v>
      </c>
      <c r="K26" s="2">
        <v>678027.94616719196</v>
      </c>
    </row>
    <row r="27" spans="2:11" x14ac:dyDescent="0.35">
      <c r="E27" s="6" t="s">
        <v>27</v>
      </c>
      <c r="F27" s="6"/>
      <c r="G27" s="2">
        <v>8552651.1797422897</v>
      </c>
      <c r="H27" s="4">
        <f>G27/G5</f>
        <v>0.84519845848802011</v>
      </c>
      <c r="I27">
        <v>320612</v>
      </c>
      <c r="J27" s="4">
        <f>I27/I5</f>
        <v>0.83841392457695152</v>
      </c>
      <c r="K27" s="2">
        <v>5155978.4460564768</v>
      </c>
    </row>
    <row r="28" spans="2:11" x14ac:dyDescent="0.35">
      <c r="E28" s="6" t="s">
        <v>28</v>
      </c>
      <c r="F28" s="6"/>
      <c r="G28" s="2">
        <v>2228.9178249639999</v>
      </c>
      <c r="H28" s="4">
        <f>G28/G5</f>
        <v>2.2026829694845674E-4</v>
      </c>
      <c r="I28">
        <v>68</v>
      </c>
      <c r="J28" s="4">
        <f>I28/I5</f>
        <v>1.7782287272850893E-4</v>
      </c>
      <c r="K28" s="2">
        <v>106.669334304</v>
      </c>
    </row>
    <row r="29" spans="2:11" x14ac:dyDescent="0.35">
      <c r="E29" s="6" t="s">
        <v>29</v>
      </c>
      <c r="F29" s="6"/>
      <c r="G29" s="2">
        <v>5919.1788058860002</v>
      </c>
      <c r="H29" s="4">
        <f>G29/G5</f>
        <v>5.8495087629664732E-4</v>
      </c>
      <c r="I29">
        <v>466</v>
      </c>
      <c r="J29" s="4">
        <f>I29/I5</f>
        <v>1.2186096866394877E-3</v>
      </c>
      <c r="K29" s="2">
        <v>226.09911808699999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11880219.011327062</v>
      </c>
    </row>
    <row r="3" spans="1:2" x14ac:dyDescent="0.35">
      <c r="A3" t="s">
        <v>32</v>
      </c>
      <c r="B3">
        <f>'NEWT - UK'!$G$8</f>
        <v>222829.27285342105</v>
      </c>
    </row>
    <row r="4" spans="1:2" x14ac:dyDescent="0.35">
      <c r="A4" t="s">
        <v>33</v>
      </c>
      <c r="B4">
        <f>'NEWT - UK'!$G$9</f>
        <v>510353.39676656999</v>
      </c>
    </row>
    <row r="5" spans="1:2" x14ac:dyDescent="0.35">
      <c r="A5" t="s">
        <v>34</v>
      </c>
      <c r="B5">
        <f>'NEWT - UK'!$G$10</f>
        <v>144.41289929600001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341650</v>
      </c>
    </row>
    <row r="16" spans="1:2" x14ac:dyDescent="0.35">
      <c r="A16" t="s">
        <v>32</v>
      </c>
      <c r="B16">
        <f>'NEWT - UK'!$I$8</f>
        <v>6466</v>
      </c>
    </row>
    <row r="17" spans="1:2" x14ac:dyDescent="0.35">
      <c r="A17" t="s">
        <v>33</v>
      </c>
      <c r="B17">
        <f>'NEWT - UK'!$I$9</f>
        <v>1091110</v>
      </c>
    </row>
    <row r="18" spans="1:2" x14ac:dyDescent="0.35">
      <c r="A18" t="s">
        <v>34</v>
      </c>
      <c r="B18">
        <f>'NEWT - UK'!$I$10</f>
        <v>30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1205062.2820533889</v>
      </c>
    </row>
    <row r="28" spans="1:2" x14ac:dyDescent="0.35">
      <c r="A28" t="s">
        <v>37</v>
      </c>
      <c r="B28">
        <f>'NEWT - UK'!$G$19</f>
        <v>4726162.9152347166</v>
      </c>
    </row>
    <row r="29" spans="1:2" x14ac:dyDescent="0.35">
      <c r="A29" t="s">
        <v>38</v>
      </c>
      <c r="B29">
        <f>'NEWT - UK'!$G$22</f>
        <v>118921.552246614</v>
      </c>
    </row>
    <row r="30" spans="1:2" x14ac:dyDescent="0.35">
      <c r="A30" t="s">
        <v>39</v>
      </c>
      <c r="B30">
        <f>'NEWT - UK'!$G$23</f>
        <v>6052901.5346457614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2015258.192225589</v>
      </c>
    </row>
    <row r="41" spans="1:2" x14ac:dyDescent="0.35">
      <c r="A41" t="s">
        <v>42</v>
      </c>
      <c r="B41">
        <f>'NEWT - UK'!$G$27</f>
        <v>10083451.821181061</v>
      </c>
    </row>
    <row r="42" spans="1:2" x14ac:dyDescent="0.35">
      <c r="A42" t="s">
        <v>43</v>
      </c>
      <c r="B42">
        <f>'NEWT - UK'!$G$28</f>
        <v>2.5323311999999998</v>
      </c>
    </row>
    <row r="43" spans="1:2" x14ac:dyDescent="0.35">
      <c r="A43" t="s">
        <v>44</v>
      </c>
      <c r="B43">
        <f>'NEWT - UK'!$G$29</f>
        <v>4335.738442633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2025-04-08T08:33:30Z</dcterms:created>
  <dcterms:modified xsi:type="dcterms:W3CDTF">2025-04-08T08:33:30Z</dcterms:modified>
</cp:coreProperties>
</file>