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7B328131-3212-4366-8F8F-062A4B5771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19" i="5"/>
  <c r="J20" i="5" s="1"/>
  <c r="H19" i="5"/>
  <c r="J18" i="5"/>
  <c r="H18" i="5"/>
  <c r="H20" i="5" s="1"/>
  <c r="J14" i="5"/>
  <c r="H14" i="5"/>
  <c r="K13" i="5"/>
  <c r="J13" i="5"/>
  <c r="I13" i="5"/>
  <c r="H13" i="5"/>
  <c r="G13" i="5"/>
  <c r="J10" i="5"/>
  <c r="H10" i="5"/>
  <c r="H9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J20" i="2"/>
  <c r="J19" i="2"/>
  <c r="H19" i="2"/>
  <c r="J18" i="2"/>
  <c r="H18" i="2"/>
  <c r="H20" i="2" s="1"/>
  <c r="J14" i="2"/>
  <c r="H14" i="2"/>
  <c r="K13" i="2"/>
  <c r="I13" i="2"/>
  <c r="J13" i="2" s="1"/>
  <c r="H13" i="2"/>
  <c r="G13" i="2"/>
  <c r="J10" i="2"/>
  <c r="H10" i="2"/>
  <c r="H9" i="2" s="1"/>
  <c r="K8" i="2"/>
  <c r="I8" i="2"/>
  <c r="J15" i="2" s="1"/>
  <c r="G8" i="2"/>
  <c r="B3" i="3" s="1"/>
  <c r="J7" i="2"/>
  <c r="J8" i="2" s="1"/>
  <c r="H7" i="2"/>
  <c r="H8" i="2" s="1"/>
  <c r="J5" i="2"/>
  <c r="J9" i="2" s="1"/>
  <c r="H5" i="2"/>
  <c r="H15" i="2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<sst xmlns="http://schemas.openxmlformats.org/spreadsheetml/2006/main" count="82" uniqueCount="45">
  <si>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03 October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</si>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</sst>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12045508.783703204</c:v>
                </c:pt>
                <c:pt idx="1">
                  <c:v>209364.39616754465</c:v>
                </c:pt>
                <c:pt idx="2">
                  <c:v>604275.80496828095</c:v>
                </c:pt>
                <c:pt idx="3">
                  <c:v>346.22242779200002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987-48B0-8B73-8528CC5A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361081</c:v>
                </c:pt>
                <c:pt idx="1">
                  <c:v>6457</c:v>
                </c:pt>
                <c:pt idx="2">
                  <c:v>1083789</c:v>
                </c:pt>
                <c:pt idx="3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AAD-416F-AAFF-2767BC571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1037256.894471509</c:v>
                </c:pt>
                <c:pt idx="1">
                  <c:v>4846666.2597846212</c:v>
                </c:pt>
                <c:pt idx="2">
                  <c:v>246407.41926755299</c:v>
                </c:pt>
                <c:pt idx="3">
                  <c:v>6124542.6063470645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855-4CF5-816C-4E944CA55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1810283.2777036319</c:v>
                </c:pt>
                <c:pt idx="1">
                  <c:v>10444463.001033977</c:v>
                </c:pt>
                <c:pt idx="2">
                  <c:v>8.7080248319999995</c:v>
                </c:pt>
                <c:pt idx="3">
                  <c:v>118.193108306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128-47F0-8104-5B36E9A6C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12859495.207266821</v>
      </c>
      <c r="H4" s="5"/>
      <c r="I4" s="1">
        <v>1451358</v>
      </c>
      <c r="J4" s="5"/>
      <c r="K4" s="3">
        <v>565263.38683197205</v>
      </c>
    </row>
    <row r="5" spans="1:11" x14ac:dyDescent="0.25">
      <c r="E5" s="6" t="s">
        <v>7</v>
      </c>
      <c r="F5" s="6"/>
      <c r="G5" s="2">
        <v>12254873.179870749</v>
      </c>
      <c r="H5" s="4">
        <f>G5/G4</f>
        <v>0.95298244467213589</v>
      </c>
      <c r="I5">
        <v>367538</v>
      </c>
      <c r="J5" s="4">
        <f>I5/I4</f>
        <v>0.25323731291659257</v>
      </c>
      <c r="K5" s="2">
        <v>256659.806494594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12045508.783703204</v>
      </c>
      <c r="H7" s="4">
        <f>G7/G5</f>
        <v>0.98291582515015852</v>
      </c>
      <c r="I7">
        <v>361081</v>
      </c>
      <c r="J7" s="4">
        <f>I7/I5</f>
        <v>0.98243174855389104</v>
      </c>
      <c r="K7" s="2">
        <v>210238.21799101401</v>
      </c>
    </row>
    <row r="8" spans="1:11" x14ac:dyDescent="0.25">
      <c r="F8" t="s">
        <v>10</v>
      </c>
      <c r="G8" s="2">
        <f>G5-G7</f>
        <v>209364.39616754465</v>
      </c>
      <c r="H8" s="4">
        <f>1-H7</f>
        <v>1.7084174849841482E-2</v>
      </c>
      <c r="I8">
        <f>I5-I7</f>
        <v>6457</v>
      </c>
      <c r="J8" s="4">
        <f>1-J7</f>
        <v>1.7568251446108962E-2</v>
      </c>
      <c r="K8" s="2">
        <f>K5-K7</f>
        <v>46421.588503579987</v>
      </c>
    </row>
    <row r="9" spans="1:11" x14ac:dyDescent="0.25">
      <c r="E9" s="6" t="s">
        <v>11</v>
      </c>
      <c r="F9" s="6"/>
      <c r="G9" s="2">
        <v>604275.80496828095</v>
      </c>
      <c r="H9" s="4">
        <f>1-H5-H10</f>
        <v>4.6990631842749681E-2</v>
      </c>
      <c r="I9">
        <v>1083789</v>
      </c>
      <c r="J9" s="4">
        <f>1-J5-J10</f>
        <v>0.74674132777715774</v>
      </c>
      <c r="K9" s="2">
        <v>307499.543618472</v>
      </c>
    </row>
    <row r="10" spans="1:11" x14ac:dyDescent="0.25">
      <c r="E10" s="6" t="s">
        <v>12</v>
      </c>
      <c r="F10" s="6"/>
      <c r="G10" s="2">
        <v>346.22242779200002</v>
      </c>
      <c r="H10" s="4">
        <f>G10/G4</f>
        <v>2.6923485114435276E-5</v>
      </c>
      <c r="I10">
        <v>31</v>
      </c>
      <c r="J10" s="4">
        <f>I10/I4</f>
        <v>2.1359306249733008E-5</v>
      </c>
      <c r="K10" s="2">
        <v>1104.036718906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3100174.9810305652</v>
      </c>
      <c r="H13" s="5">
        <f>G13/G5</f>
        <v>0.25297487256928614</v>
      </c>
      <c r="I13" s="1">
        <f>I14+I15</f>
        <v>102743</v>
      </c>
      <c r="J13" s="5">
        <f>I13/I5</f>
        <v>0.27954388389771939</v>
      </c>
      <c r="K13" s="3">
        <f>K14+K15</f>
        <v>40114.511499610999</v>
      </c>
    </row>
    <row r="14" spans="1:11" x14ac:dyDescent="0.25">
      <c r="E14" s="6" t="s">
        <v>15</v>
      </c>
      <c r="F14" s="6"/>
      <c r="G14" s="2">
        <v>3100174.9810305652</v>
      </c>
      <c r="H14" s="4">
        <f>G14/G7</f>
        <v>0.2573718583996138</v>
      </c>
      <c r="I14">
        <v>102743</v>
      </c>
      <c r="J14" s="4">
        <f>I14/I7</f>
        <v>0.28454280341530019</v>
      </c>
      <c r="K14" s="2">
        <v>40114.511499610999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1037256.894471509</v>
      </c>
      <c r="H18" s="4">
        <f>G18/G5</f>
        <v>8.4640361368672187E-2</v>
      </c>
      <c r="I18">
        <v>37047</v>
      </c>
      <c r="J18" s="4">
        <f>I18/I5</f>
        <v>0.10079774064178398</v>
      </c>
      <c r="K18" s="2">
        <v>30634.154421306001</v>
      </c>
    </row>
    <row r="19" spans="2:11" x14ac:dyDescent="0.25">
      <c r="E19" s="6" t="s">
        <v>20</v>
      </c>
      <c r="F19" s="6"/>
      <c r="G19" s="2">
        <v>4846666.2597846212</v>
      </c>
      <c r="H19" s="4">
        <f>G19/G5</f>
        <v>0.39548889561301348</v>
      </c>
      <c r="I19">
        <v>135105</v>
      </c>
      <c r="J19" s="4">
        <f>I19/I5</f>
        <v>0.36759464327498109</v>
      </c>
      <c r="K19" s="2">
        <v>74794.185348931001</v>
      </c>
    </row>
    <row r="20" spans="2:11" x14ac:dyDescent="0.25">
      <c r="E20" s="6" t="s">
        <v>21</v>
      </c>
      <c r="F20" s="6"/>
      <c r="G20" s="2">
        <v>6370950.0256146174</v>
      </c>
      <c r="H20" s="4">
        <f>1-H18-H19</f>
        <v>0.51987074301831437</v>
      </c>
      <c r="I20">
        <v>195386</v>
      </c>
      <c r="J20" s="4">
        <f>1-J18-J19</f>
        <v>0.53160761608323504</v>
      </c>
      <c r="K20" s="2">
        <v>151231.46672435699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246407.41926755299</v>
      </c>
      <c r="H22" s="4">
        <f>G22/G20</f>
        <v>3.8676715133043542E-2</v>
      </c>
      <c r="I22">
        <v>7558</v>
      </c>
      <c r="J22" s="4">
        <f>I22/I20</f>
        <v>3.868240303808871E-2</v>
      </c>
      <c r="K22" s="2">
        <v>21972.331559827999</v>
      </c>
    </row>
    <row r="23" spans="2:11" x14ac:dyDescent="0.25">
      <c r="F23" t="s">
        <v>24</v>
      </c>
      <c r="G23" s="2">
        <f>G20-G22</f>
        <v>6124542.6063470645</v>
      </c>
      <c r="H23" s="4">
        <f>1-H22</f>
        <v>0.96132328486695651</v>
      </c>
      <c r="I23">
        <f>I20-I22</f>
        <v>187828</v>
      </c>
      <c r="J23" s="4">
        <f>1-J22</f>
        <v>0.96131759696191132</v>
      </c>
      <c r="K23" s="2">
        <f>K20-K22</f>
        <v>129259.13516452898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1810283.2777036319</v>
      </c>
      <c r="H26" s="4">
        <f>G26/G5</f>
        <v>0.14771946238310438</v>
      </c>
      <c r="I26">
        <v>56910</v>
      </c>
      <c r="J26" s="4">
        <f>I26/I5</f>
        <v>0.15484113207341826</v>
      </c>
      <c r="K26" s="2">
        <v>51413.541212712</v>
      </c>
    </row>
    <row r="27" spans="2:11" x14ac:dyDescent="0.25">
      <c r="E27" s="6" t="s">
        <v>27</v>
      </c>
      <c r="F27" s="6"/>
      <c r="G27" s="2">
        <v>10444463.001033977</v>
      </c>
      <c r="H27" s="4">
        <f>G27/G5</f>
        <v>0.85227018246011199</v>
      </c>
      <c r="I27">
        <v>310576</v>
      </c>
      <c r="J27" s="4">
        <f>I27/I5</f>
        <v>0.84501738595737041</v>
      </c>
      <c r="K27" s="2">
        <v>205246.26528188199</v>
      </c>
    </row>
    <row r="28" spans="2:11" x14ac:dyDescent="0.25">
      <c r="E28" s="6" t="s">
        <v>28</v>
      </c>
      <c r="F28" s="6"/>
      <c r="G28" s="2">
        <v>8.7080248319999995</v>
      </c>
      <c r="H28" s="4">
        <f>G28/G5</f>
        <v>7.1057649509612002E-7</v>
      </c>
      <c r="I28">
        <v>5</v>
      </c>
      <c r="J28" s="4">
        <f>I28/I5</f>
        <v>1.3604035501091044E-5</v>
      </c>
      <c r="K28" s="2">
        <v>0</v>
      </c>
    </row>
    <row r="29" spans="2:11" x14ac:dyDescent="0.25">
      <c r="E29" s="6" t="s">
        <v>29</v>
      </c>
      <c r="F29" s="6"/>
      <c r="G29" s="2">
        <v>118.193108306</v>
      </c>
      <c r="H29" s="4">
        <f>G29/G5</f>
        <v>9.6445802882838615E-6</v>
      </c>
      <c r="I29">
        <v>47</v>
      </c>
      <c r="J29" s="4">
        <f>I29/I5</f>
        <v>1.2787793371025582E-4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14546151.516104236</v>
      </c>
      <c r="H4" s="5"/>
      <c r="I4" s="1">
        <v>4263040</v>
      </c>
      <c r="J4" s="5"/>
      <c r="K4" s="3">
        <v>100997092.61704539</v>
      </c>
    </row>
    <row r="5" spans="1:11" x14ac:dyDescent="0.25">
      <c r="E5" s="6" t="s">
        <v>7</v>
      </c>
      <c r="F5" s="6"/>
      <c r="G5" s="2">
        <v>10669382.559503106</v>
      </c>
      <c r="H5" s="4">
        <f>G5/G4</f>
        <v>0.73348490476610895</v>
      </c>
      <c r="I5">
        <v>403028</v>
      </c>
      <c r="J5" s="4">
        <f>I5/I4</f>
        <v>9.4540046539558623E-2</v>
      </c>
      <c r="K5" s="2">
        <v>4169202.1979900692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10328191.328773707</v>
      </c>
      <c r="H7" s="4">
        <f>G7/G5</f>
        <v>0.96802146433248815</v>
      </c>
      <c r="I7">
        <v>391701</v>
      </c>
      <c r="J7" s="4">
        <f>I7/I5</f>
        <v>0.9718952529352799</v>
      </c>
      <c r="K7" s="2">
        <v>3709967.060725437</v>
      </c>
    </row>
    <row r="8" spans="1:11" x14ac:dyDescent="0.25">
      <c r="F8" t="s">
        <v>10</v>
      </c>
      <c r="G8" s="2">
        <f>G5-G7</f>
        <v>341191.23072939925</v>
      </c>
      <c r="H8" s="4">
        <f>1-H7</f>
        <v>3.1978535667511854E-2</v>
      </c>
      <c r="I8">
        <f>I5-I7</f>
        <v>11327</v>
      </c>
      <c r="J8" s="4">
        <f>1-J7</f>
        <v>2.8104747064720104E-2</v>
      </c>
      <c r="K8" s="2">
        <f>K5-K7</f>
        <v>459235.13726463215</v>
      </c>
    </row>
    <row r="9" spans="1:11" x14ac:dyDescent="0.25">
      <c r="E9" s="6" t="s">
        <v>11</v>
      </c>
      <c r="F9" s="6"/>
      <c r="G9" s="2">
        <v>3579068.591411063</v>
      </c>
      <c r="H9" s="4">
        <f>1-H5-H10</f>
        <v>0.24604917578705454</v>
      </c>
      <c r="I9">
        <v>3836137</v>
      </c>
      <c r="J9" s="4">
        <f>1-J5-J10</f>
        <v>0.89985948994145026</v>
      </c>
      <c r="K9" s="2">
        <v>93018253.830438316</v>
      </c>
    </row>
    <row r="10" spans="1:11" x14ac:dyDescent="0.25">
      <c r="E10" s="6" t="s">
        <v>12</v>
      </c>
      <c r="F10" s="6"/>
      <c r="G10" s="2">
        <v>297700.36519006803</v>
      </c>
      <c r="H10" s="4">
        <f>G10/G4</f>
        <v>2.0465919446836508E-2</v>
      </c>
      <c r="I10">
        <v>23875</v>
      </c>
      <c r="J10" s="4">
        <f>I10/I4</f>
        <v>5.6004635189911426E-3</v>
      </c>
      <c r="K10" s="2">
        <v>3809636.5886169961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1878176.1218390809</v>
      </c>
      <c r="H13" s="5">
        <f>G13/G5</f>
        <v>0.17603419048520377</v>
      </c>
      <c r="I13" s="1">
        <f>I14+I15</f>
        <v>51112</v>
      </c>
      <c r="J13" s="5">
        <f>I13/I5</f>
        <v>0.12681997280585963</v>
      </c>
      <c r="K13" s="3">
        <f>K14+K15</f>
        <v>753068.37365983496</v>
      </c>
    </row>
    <row r="14" spans="1:11" x14ac:dyDescent="0.25">
      <c r="E14" s="6" t="s">
        <v>15</v>
      </c>
      <c r="F14" s="6"/>
      <c r="G14" s="2">
        <v>1878176.1218390809</v>
      </c>
      <c r="H14" s="4">
        <f>G14/G7</f>
        <v>0.18184947025590023</v>
      </c>
      <c r="I14">
        <v>51112</v>
      </c>
      <c r="J14" s="4">
        <f>I14/I7</f>
        <v>0.13048728494438361</v>
      </c>
      <c r="K14" s="2">
        <v>753068.37365983496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1055287.0845359201</v>
      </c>
      <c r="H18" s="4">
        <f>G18/G5</f>
        <v>9.8907980724337888E-2</v>
      </c>
      <c r="I18">
        <v>35789</v>
      </c>
      <c r="J18" s="4">
        <f>I18/I5</f>
        <v>8.8800281866272313E-2</v>
      </c>
      <c r="K18" s="2">
        <v>641445.96574474894</v>
      </c>
    </row>
    <row r="19" spans="2:11" x14ac:dyDescent="0.25">
      <c r="E19" s="6" t="s">
        <v>20</v>
      </c>
      <c r="F19" s="6"/>
      <c r="G19" s="2">
        <v>4352119.0680081965</v>
      </c>
      <c r="H19" s="4">
        <f>G19/G5</f>
        <v>0.40790730332673375</v>
      </c>
      <c r="I19">
        <v>132714</v>
      </c>
      <c r="J19" s="4">
        <f>I19/I5</f>
        <v>0.32929225760989311</v>
      </c>
      <c r="K19" s="2">
        <v>663908.16227134096</v>
      </c>
    </row>
    <row r="20" spans="2:11" x14ac:dyDescent="0.25">
      <c r="E20" s="6" t="s">
        <v>21</v>
      </c>
      <c r="F20" s="6"/>
      <c r="G20" s="2">
        <v>5256585.8025766537</v>
      </c>
      <c r="H20" s="4">
        <f>1-H18-H19</f>
        <v>0.49318471594892832</v>
      </c>
      <c r="I20">
        <v>234281</v>
      </c>
      <c r="J20" s="4">
        <f>1-J18-J19</f>
        <v>0.58190746052383457</v>
      </c>
      <c r="K20" s="2">
        <v>2414039.836844678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153884.20809943901</v>
      </c>
      <c r="H22" s="4">
        <f>G22/G20</f>
        <v>2.9274554602344478E-2</v>
      </c>
      <c r="I22">
        <v>11704</v>
      </c>
      <c r="J22" s="4">
        <f>I22/I20</f>
        <v>4.9957102795361127E-2</v>
      </c>
      <c r="K22" s="2">
        <v>385716.168652447</v>
      </c>
    </row>
    <row r="23" spans="2:11" x14ac:dyDescent="0.25">
      <c r="F23" t="s">
        <v>24</v>
      </c>
      <c r="G23" s="2">
        <f>G20-G22</f>
        <v>5102701.5944772149</v>
      </c>
      <c r="H23" s="4">
        <f>1-H22</f>
        <v>0.97072544539765548</v>
      </c>
      <c r="I23">
        <f>I20-I22</f>
        <v>222577</v>
      </c>
      <c r="J23" s="4">
        <f>1-J22</f>
        <v>0.95004289720463886</v>
      </c>
      <c r="K23" s="2">
        <f>K20-K22</f>
        <v>2028323.6681922311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1626558.2565460079</v>
      </c>
      <c r="H26" s="4">
        <f>G26/G5</f>
        <v>0.15245102024177112</v>
      </c>
      <c r="I26">
        <v>60359</v>
      </c>
      <c r="J26" s="4">
        <f>I26/I5</f>
        <v>0.14976378812390206</v>
      </c>
      <c r="K26" s="2">
        <v>424996.40576869302</v>
      </c>
    </row>
    <row r="27" spans="2:11" x14ac:dyDescent="0.25">
      <c r="E27" s="6" t="s">
        <v>27</v>
      </c>
      <c r="F27" s="6"/>
      <c r="G27" s="2">
        <v>9026800.1130993143</v>
      </c>
      <c r="H27" s="4">
        <f>G27/G5</f>
        <v>0.84604709436154191</v>
      </c>
      <c r="I27">
        <v>341307</v>
      </c>
      <c r="J27" s="4">
        <f>I27/I5</f>
        <v>0.84685679406889847</v>
      </c>
      <c r="K27" s="2">
        <v>3743740.805145124</v>
      </c>
    </row>
    <row r="28" spans="2:11" x14ac:dyDescent="0.25">
      <c r="E28" s="6" t="s">
        <v>28</v>
      </c>
      <c r="F28" s="6"/>
      <c r="G28" s="2">
        <v>2118.7827861300002</v>
      </c>
      <c r="H28" s="4">
        <f>G28/G5</f>
        <v>1.9858532340681916E-4</v>
      </c>
      <c r="I28">
        <v>62</v>
      </c>
      <c r="J28" s="4">
        <f>I28/I5</f>
        <v>1.5383546552596842E-4</v>
      </c>
      <c r="K28" s="2">
        <v>104.737218611</v>
      </c>
    </row>
    <row r="29" spans="2:11" x14ac:dyDescent="0.25">
      <c r="E29" s="6" t="s">
        <v>29</v>
      </c>
      <c r="F29" s="6"/>
      <c r="G29" s="2">
        <v>3309.3861283030001</v>
      </c>
      <c r="H29" s="4">
        <f>G29/G5</f>
        <v>3.1017597408721322E-4</v>
      </c>
      <c r="I29">
        <v>486</v>
      </c>
      <c r="J29" s="4">
        <f>I29/I5</f>
        <v>1.2058715523487202E-3</v>
      </c>
      <c r="K29" s="2">
        <v>91.865275334000003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12045508.783703204</v>
      </c>
    </row>
    <row r="3" spans="1:2" x14ac:dyDescent="0.25">
      <c r="A3" t="s">
        <v>32</v>
      </c>
      <c r="B3">
        <f>'NEWT - UK'!$G$8</f>
        <v>209364.39616754465</v>
      </c>
    </row>
    <row r="4" spans="1:2" x14ac:dyDescent="0.25">
      <c r="A4" t="s">
        <v>33</v>
      </c>
      <c r="B4">
        <f>'NEWT - UK'!$G$9</f>
        <v>604275.80496828095</v>
      </c>
    </row>
    <row r="5" spans="1:2" x14ac:dyDescent="0.25">
      <c r="A5" t="s">
        <v>34</v>
      </c>
      <c r="B5">
        <f>'NEWT - UK'!$G$10</f>
        <v>346.22242779200002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361081</v>
      </c>
    </row>
    <row r="16" spans="1:2" x14ac:dyDescent="0.25">
      <c r="A16" t="s">
        <v>32</v>
      </c>
      <c r="B16">
        <f>'NEWT - UK'!$I$8</f>
        <v>6457</v>
      </c>
    </row>
    <row r="17" spans="1:2" x14ac:dyDescent="0.25">
      <c r="A17" t="s">
        <v>33</v>
      </c>
      <c r="B17">
        <f>'NEWT - UK'!$I$9</f>
        <v>1083789</v>
      </c>
    </row>
    <row r="18" spans="1:2" x14ac:dyDescent="0.25">
      <c r="A18" t="s">
        <v>34</v>
      </c>
      <c r="B18">
        <f>'NEWT - UK'!$I$10</f>
        <v>31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1037256.894471509</v>
      </c>
    </row>
    <row r="28" spans="1:2" x14ac:dyDescent="0.25">
      <c r="A28" t="s">
        <v>37</v>
      </c>
      <c r="B28">
        <f>'NEWT - UK'!$G$19</f>
        <v>4846666.2597846212</v>
      </c>
    </row>
    <row r="29" spans="1:2" x14ac:dyDescent="0.25">
      <c r="A29" t="s">
        <v>38</v>
      </c>
      <c r="B29">
        <f>'NEWT - UK'!$G$22</f>
        <v>246407.41926755299</v>
      </c>
    </row>
    <row r="30" spans="1:2" x14ac:dyDescent="0.25">
      <c r="A30" t="s">
        <v>39</v>
      </c>
      <c r="B30">
        <f>'NEWT - UK'!$G$23</f>
        <v>6124542.6063470645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1810283.2777036319</v>
      </c>
    </row>
    <row r="41" spans="1:2" x14ac:dyDescent="0.25">
      <c r="A41" t="s">
        <v>42</v>
      </c>
      <c r="B41">
        <f>'NEWT - UK'!$G$27</f>
        <v>10444463.001033977</v>
      </c>
    </row>
    <row r="42" spans="1:2" x14ac:dyDescent="0.25">
      <c r="A42" t="s">
        <v>43</v>
      </c>
      <c r="B42">
        <f>'NEWT - UK'!$G$28</f>
        <v>8.7080248319999995</v>
      </c>
    </row>
    <row r="43" spans="1:2" x14ac:dyDescent="0.25">
      <c r="A43" t="s">
        <v>44</v>
      </c>
      <c r="B43">
        <f>'NEWT - UK'!$G$29</f>
        <v>118.193108306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2025-10-15T14:46:22Z</dcterms:created>
  <dcterms:modified xsi:type="dcterms:W3CDTF">2025-10-15T14:46:22Z</dcterms:modified>
</cp:coreProperties>
</file>