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19A13A8A-4389-4F0B-9660-0C86B17F33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J13" i="5"/>
  <c r="I13" i="5"/>
  <c r="G13" i="5"/>
  <c r="H13" i="5" s="1"/>
  <c r="J10" i="5"/>
  <c r="H10" i="5"/>
  <c r="H9" i="5"/>
  <c r="K8" i="5"/>
  <c r="J8" i="5"/>
  <c r="I8" i="5"/>
  <c r="J15" i="5" s="1"/>
  <c r="H8" i="5"/>
  <c r="G8" i="5"/>
  <c r="H15" i="5" s="1"/>
  <c r="J7" i="5"/>
  <c r="H7" i="5"/>
  <c r="J5" i="5"/>
  <c r="J9" i="5" s="1"/>
  <c r="H5" i="5"/>
  <c r="J29" i="2"/>
  <c r="H29" i="2"/>
  <c r="J28" i="2"/>
  <c r="H28" i="2"/>
  <c r="J27" i="2"/>
  <c r="H27" i="2"/>
  <c r="J26" i="2"/>
  <c r="H26" i="2"/>
  <c r="K23" i="2"/>
  <c r="J23" i="2"/>
  <c r="I23" i="2"/>
  <c r="G23" i="2"/>
  <c r="B30" i="3" s="1"/>
  <c r="J22" i="2"/>
  <c r="H22" i="2"/>
  <c r="H23" i="2" s="1"/>
  <c r="J19" i="2"/>
  <c r="H19" i="2"/>
  <c r="H20" i="2" s="1"/>
  <c r="J18" i="2"/>
  <c r="J20" i="2" s="1"/>
  <c r="H18" i="2"/>
  <c r="J15" i="2"/>
  <c r="H15" i="2"/>
  <c r="J14" i="2"/>
  <c r="H14" i="2"/>
  <c r="K13" i="2"/>
  <c r="I13" i="2"/>
  <c r="J13" i="2" s="1"/>
  <c r="G13" i="2"/>
  <c r="H13" i="2" s="1"/>
  <c r="J10" i="2"/>
  <c r="H10" i="2"/>
  <c r="K8" i="2"/>
  <c r="J8" i="2"/>
  <c r="I8" i="2"/>
  <c r="B16" i="3" s="1"/>
  <c r="H8" i="2"/>
  <c r="G8" i="2"/>
  <c r="B3" i="3" s="1"/>
  <c r="J7" i="2"/>
  <c r="H7" i="2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<sst xmlns="http://schemas.openxmlformats.org/spreadsheetml/2006/main" count="82" uniqueCount="45">
  <si>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28 November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</si>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</sst>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11743338.49512678</c:v>
                </c:pt>
                <c:pt idx="1">
                  <c:v>230492.45901995152</c:v>
                </c:pt>
                <c:pt idx="2">
                  <c:v>586494.35993821605</c:v>
                </c:pt>
                <c:pt idx="3">
                  <c:v>105.81144214699999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28F-4E42-8F10-7BD13AC28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342538</c:v>
                </c:pt>
                <c:pt idx="1">
                  <c:v>6487</c:v>
                </c:pt>
                <c:pt idx="2">
                  <c:v>944763</c:v>
                </c:pt>
                <c:pt idx="3">
                  <c:v>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610-4005-9DDB-DE3A036A1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1208789.681425903</c:v>
                </c:pt>
                <c:pt idx="1">
                  <c:v>4708753.7760831174</c:v>
                </c:pt>
                <c:pt idx="2">
                  <c:v>407899.70712408598</c:v>
                </c:pt>
                <c:pt idx="3">
                  <c:v>5648387.7895136271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C9F-467D-8AC0-4313A2B1A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2305488.3124497798</c:v>
                </c:pt>
                <c:pt idx="1">
                  <c:v>9667673.4752580356</c:v>
                </c:pt>
                <c:pt idx="2">
                  <c:v>3.6313325999999999</c:v>
                </c:pt>
                <c:pt idx="3">
                  <c:v>665.535106316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E94-4E6C-AC5B-B26902D04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12560431.125527097</v>
      </c>
      <c r="H4" s="5"/>
      <c r="I4" s="1">
        <v>1293803</v>
      </c>
      <c r="J4" s="5"/>
      <c r="K4" s="3">
        <v>604159.49127834197</v>
      </c>
    </row>
    <row r="5" spans="1:11" x14ac:dyDescent="0.25">
      <c r="E5" s="6" t="s">
        <v>7</v>
      </c>
      <c r="F5" s="6"/>
      <c r="G5" s="2">
        <v>11973830.954146732</v>
      </c>
      <c r="H5" s="4">
        <f>G5/G4</f>
        <v>0.95329776776625186</v>
      </c>
      <c r="I5">
        <v>349025</v>
      </c>
      <c r="J5" s="4">
        <f>I5/I4</f>
        <v>0.26976672646453903</v>
      </c>
      <c r="K5" s="2">
        <v>205370.82581903401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11743338.49512678</v>
      </c>
      <c r="H7" s="4">
        <f>G7/G5</f>
        <v>0.98075031626030029</v>
      </c>
      <c r="I7">
        <v>342538</v>
      </c>
      <c r="J7" s="4">
        <f>I7/I5</f>
        <v>0.98141393882959671</v>
      </c>
      <c r="K7" s="2">
        <v>164242.097417349</v>
      </c>
    </row>
    <row r="8" spans="1:11" x14ac:dyDescent="0.25">
      <c r="F8" t="s">
        <v>10</v>
      </c>
      <c r="G8" s="2">
        <f>G5-G7</f>
        <v>230492.45901995152</v>
      </c>
      <c r="H8" s="4">
        <f>1-H7</f>
        <v>1.9249683739699708E-2</v>
      </c>
      <c r="I8">
        <f>I5-I7</f>
        <v>6487</v>
      </c>
      <c r="J8" s="4">
        <f>1-J7</f>
        <v>1.858606117040329E-2</v>
      </c>
      <c r="K8" s="2">
        <f>K5-K7</f>
        <v>41128.728401685017</v>
      </c>
    </row>
    <row r="9" spans="1:11" x14ac:dyDescent="0.25">
      <c r="E9" s="6" t="s">
        <v>11</v>
      </c>
      <c r="F9" s="6"/>
      <c r="G9" s="2">
        <v>586494.35993821605</v>
      </c>
      <c r="H9" s="4">
        <f>1-H5-H10</f>
        <v>4.6693808045032842E-2</v>
      </c>
      <c r="I9">
        <v>944763</v>
      </c>
      <c r="J9" s="4">
        <f>1-J5-J10</f>
        <v>0.73022167980751318</v>
      </c>
      <c r="K9" s="2">
        <v>398011.29441056499</v>
      </c>
    </row>
    <row r="10" spans="1:11" x14ac:dyDescent="0.25">
      <c r="E10" s="6" t="s">
        <v>12</v>
      </c>
      <c r="F10" s="6"/>
      <c r="G10" s="2">
        <v>105.81144214699999</v>
      </c>
      <c r="H10" s="4">
        <f>G10/G4</f>
        <v>8.4241887153025276E-6</v>
      </c>
      <c r="I10">
        <v>15</v>
      </c>
      <c r="J10" s="4">
        <f>I10/I4</f>
        <v>1.1593727947763299E-5</v>
      </c>
      <c r="K10" s="2">
        <v>777.37104874299996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3031773.3074606191</v>
      </c>
      <c r="H13" s="5">
        <f>G13/G5</f>
        <v>0.25319994236353127</v>
      </c>
      <c r="I13" s="1">
        <f>I14+I15</f>
        <v>96901</v>
      </c>
      <c r="J13" s="5">
        <f>I13/I5</f>
        <v>0.27763340734904374</v>
      </c>
      <c r="K13" s="3">
        <f>K14+K15</f>
        <v>38555.302137610997</v>
      </c>
    </row>
    <row r="14" spans="1:11" x14ac:dyDescent="0.25">
      <c r="E14" s="6" t="s">
        <v>15</v>
      </c>
      <c r="F14" s="6"/>
      <c r="G14" s="2">
        <v>3031773.3074606191</v>
      </c>
      <c r="H14" s="4">
        <f>G14/G7</f>
        <v>0.25816962601552673</v>
      </c>
      <c r="I14">
        <v>96901</v>
      </c>
      <c r="J14" s="4">
        <f>I14/I7</f>
        <v>0.28289124126374299</v>
      </c>
      <c r="K14" s="2">
        <v>38555.302137610997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1208789.681425903</v>
      </c>
      <c r="H18" s="4">
        <f>G18/G5</f>
        <v>0.10095262627766426</v>
      </c>
      <c r="I18">
        <v>38954</v>
      </c>
      <c r="J18" s="4">
        <f>I18/I5</f>
        <v>0.11160805099921209</v>
      </c>
      <c r="K18" s="2">
        <v>38897.679306669001</v>
      </c>
    </row>
    <row r="19" spans="2:11" x14ac:dyDescent="0.25">
      <c r="E19" s="6" t="s">
        <v>20</v>
      </c>
      <c r="F19" s="6"/>
      <c r="G19" s="2">
        <v>4708753.7760831174</v>
      </c>
      <c r="H19" s="4">
        <f>G19/G5</f>
        <v>0.39325373759785709</v>
      </c>
      <c r="I19">
        <v>128803</v>
      </c>
      <c r="J19" s="4">
        <f>I19/I5</f>
        <v>0.36903660196261012</v>
      </c>
      <c r="K19" s="2">
        <v>64693.724608429999</v>
      </c>
    </row>
    <row r="20" spans="2:11" x14ac:dyDescent="0.25">
      <c r="E20" s="6" t="s">
        <v>21</v>
      </c>
      <c r="F20" s="6"/>
      <c r="G20" s="2">
        <v>6056287.4966377132</v>
      </c>
      <c r="H20" s="4">
        <f>1-H18-H19</f>
        <v>0.5057936361244787</v>
      </c>
      <c r="I20">
        <v>181268</v>
      </c>
      <c r="J20" s="4">
        <f>1-J18-J19</f>
        <v>0.51935534703817776</v>
      </c>
      <c r="K20" s="2">
        <v>101779.421903935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407899.70712408598</v>
      </c>
      <c r="H22" s="4">
        <f>G22/G20</f>
        <v>6.7351443826030533E-2</v>
      </c>
      <c r="I22">
        <v>13028</v>
      </c>
      <c r="J22" s="4">
        <f>I22/I20</f>
        <v>7.1871483107884465E-2</v>
      </c>
      <c r="K22" s="2">
        <v>7743.5620019850003</v>
      </c>
    </row>
    <row r="23" spans="2:11" x14ac:dyDescent="0.25">
      <c r="F23" t="s">
        <v>24</v>
      </c>
      <c r="G23" s="2">
        <f>G20-G22</f>
        <v>5648387.7895136271</v>
      </c>
      <c r="H23" s="4">
        <f>1-H22</f>
        <v>0.93264855617396947</v>
      </c>
      <c r="I23">
        <f>I20-I22</f>
        <v>168240</v>
      </c>
      <c r="J23" s="4">
        <f>1-J22</f>
        <v>0.92812851689211551</v>
      </c>
      <c r="K23" s="2">
        <f>K20-K22</f>
        <v>94035.859901949996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2305488.3124497798</v>
      </c>
      <c r="H26" s="4">
        <f>G26/G5</f>
        <v>0.19254391692003567</v>
      </c>
      <c r="I26">
        <v>71018</v>
      </c>
      <c r="J26" s="4">
        <f>I26/I5</f>
        <v>0.20347539574529044</v>
      </c>
      <c r="K26" s="2">
        <v>60138.845741972</v>
      </c>
    </row>
    <row r="27" spans="2:11" x14ac:dyDescent="0.25">
      <c r="E27" s="6" t="s">
        <v>27</v>
      </c>
      <c r="F27" s="6"/>
      <c r="G27" s="2">
        <v>9667673.4752580356</v>
      </c>
      <c r="H27" s="4">
        <f>G27/G5</f>
        <v>0.80740019733700719</v>
      </c>
      <c r="I27">
        <v>277914</v>
      </c>
      <c r="J27" s="4">
        <f>I27/I5</f>
        <v>0.79625814769715642</v>
      </c>
      <c r="K27" s="2">
        <v>145231.98007706201</v>
      </c>
    </row>
    <row r="28" spans="2:11" x14ac:dyDescent="0.25">
      <c r="E28" s="6" t="s">
        <v>28</v>
      </c>
      <c r="F28" s="6"/>
      <c r="G28" s="2">
        <v>3.6313325999999999</v>
      </c>
      <c r="H28" s="4">
        <f>G28/G5</f>
        <v>3.0327241247233496E-7</v>
      </c>
      <c r="I28">
        <v>1</v>
      </c>
      <c r="J28" s="4">
        <f>I28/I5</f>
        <v>2.865124274765418E-6</v>
      </c>
      <c r="K28" s="2">
        <v>0</v>
      </c>
    </row>
    <row r="29" spans="2:11" x14ac:dyDescent="0.25">
      <c r="E29" s="6" t="s">
        <v>29</v>
      </c>
      <c r="F29" s="6"/>
      <c r="G29" s="2">
        <v>665.535106316</v>
      </c>
      <c r="H29" s="4">
        <f>G29/G5</f>
        <v>5.5582470544693505E-5</v>
      </c>
      <c r="I29">
        <v>92</v>
      </c>
      <c r="J29" s="4">
        <f>I29/I5</f>
        <v>2.6359143327841844E-4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15574072.934852155</v>
      </c>
      <c r="H4" s="5"/>
      <c r="I4" s="1">
        <v>3871818</v>
      </c>
      <c r="J4" s="5"/>
      <c r="K4" s="3">
        <v>108709858.04272699</v>
      </c>
    </row>
    <row r="5" spans="1:11" x14ac:dyDescent="0.25">
      <c r="E5" s="6" t="s">
        <v>7</v>
      </c>
      <c r="F5" s="6"/>
      <c r="G5" s="2">
        <v>11265576.42582828</v>
      </c>
      <c r="H5" s="4">
        <f>G5/G4</f>
        <v>0.72335454398815713</v>
      </c>
      <c r="I5">
        <v>406586</v>
      </c>
      <c r="J5" s="4">
        <f>I5/I4</f>
        <v>0.1050116508575558</v>
      </c>
      <c r="K5" s="2">
        <v>4023142.0389466039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10853702.235709088</v>
      </c>
      <c r="H7" s="4">
        <f>G7/G5</f>
        <v>0.96343958138041663</v>
      </c>
      <c r="I7">
        <v>393488</v>
      </c>
      <c r="J7" s="4">
        <f>I7/I5</f>
        <v>0.96778541317212108</v>
      </c>
      <c r="K7" s="2">
        <v>3330097.6218047622</v>
      </c>
    </row>
    <row r="8" spans="1:11" x14ac:dyDescent="0.25">
      <c r="F8" t="s">
        <v>10</v>
      </c>
      <c r="G8" s="2">
        <f>G5-G7</f>
        <v>411874.190119192</v>
      </c>
      <c r="H8" s="4">
        <f>1-H7</f>
        <v>3.6560418619583368E-2</v>
      </c>
      <c r="I8">
        <f>I5-I7</f>
        <v>13098</v>
      </c>
      <c r="J8" s="4">
        <f>1-J7</f>
        <v>3.2214586827878922E-2</v>
      </c>
      <c r="K8" s="2">
        <f>K5-K7</f>
        <v>693044.41714184172</v>
      </c>
    </row>
    <row r="9" spans="1:11" x14ac:dyDescent="0.25">
      <c r="E9" s="6" t="s">
        <v>11</v>
      </c>
      <c r="F9" s="6"/>
      <c r="G9" s="2">
        <v>3997839.5798723209</v>
      </c>
      <c r="H9" s="4">
        <f>1-H5-H10</f>
        <v>0.25669839845977799</v>
      </c>
      <c r="I9">
        <v>3441372</v>
      </c>
      <c r="J9" s="4">
        <f>1-J5-J10</f>
        <v>0.88882586939778674</v>
      </c>
      <c r="K9" s="2">
        <v>100798960.83869678</v>
      </c>
    </row>
    <row r="10" spans="1:11" x14ac:dyDescent="0.25">
      <c r="E10" s="6" t="s">
        <v>12</v>
      </c>
      <c r="F10" s="6"/>
      <c r="G10" s="2">
        <v>310656.92915155197</v>
      </c>
      <c r="H10" s="4">
        <f>G10/G4</f>
        <v>1.9947057552064884E-2</v>
      </c>
      <c r="I10">
        <v>23860</v>
      </c>
      <c r="J10" s="4">
        <f>I10/I4</f>
        <v>6.1624797446574193E-3</v>
      </c>
      <c r="K10" s="2">
        <v>3887755.1650836002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2011142.866824168</v>
      </c>
      <c r="H13" s="5">
        <f>G13/G5</f>
        <v>0.17852107968601372</v>
      </c>
      <c r="I13" s="1">
        <f>I14+I15</f>
        <v>53573</v>
      </c>
      <c r="J13" s="5">
        <f>I13/I5</f>
        <v>0.13176302184531685</v>
      </c>
      <c r="K13" s="3">
        <f>K14+K15</f>
        <v>676487.39258435101</v>
      </c>
    </row>
    <row r="14" spans="1:11" x14ac:dyDescent="0.25">
      <c r="E14" s="6" t="s">
        <v>15</v>
      </c>
      <c r="F14" s="6"/>
      <c r="G14" s="2">
        <v>2011142.866824168</v>
      </c>
      <c r="H14" s="4">
        <f>G14/G7</f>
        <v>0.18529556303907366</v>
      </c>
      <c r="I14">
        <v>53573</v>
      </c>
      <c r="J14" s="4">
        <f>I14/I7</f>
        <v>0.13614900581466272</v>
      </c>
      <c r="K14" s="2">
        <v>676487.39258435101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1140346.5545942809</v>
      </c>
      <c r="H18" s="4">
        <f>G18/G5</f>
        <v>0.10122398637142432</v>
      </c>
      <c r="I18">
        <v>39304</v>
      </c>
      <c r="J18" s="4">
        <f>I18/I5</f>
        <v>9.666835552626013E-2</v>
      </c>
      <c r="K18" s="2">
        <v>537498.84379793704</v>
      </c>
    </row>
    <row r="19" spans="2:11" x14ac:dyDescent="0.25">
      <c r="E19" s="6" t="s">
        <v>20</v>
      </c>
      <c r="F19" s="6"/>
      <c r="G19" s="2">
        <v>4743547.9304016596</v>
      </c>
      <c r="H19" s="4">
        <f>G19/G5</f>
        <v>0.42106570947637056</v>
      </c>
      <c r="I19">
        <v>137756</v>
      </c>
      <c r="J19" s="4">
        <f>I19/I5</f>
        <v>0.33881146916027605</v>
      </c>
      <c r="K19" s="2">
        <v>762448.86186249997</v>
      </c>
    </row>
    <row r="20" spans="2:11" x14ac:dyDescent="0.25">
      <c r="E20" s="6" t="s">
        <v>21</v>
      </c>
      <c r="F20" s="6"/>
      <c r="G20" s="2">
        <v>5380442.0363239953</v>
      </c>
      <c r="H20" s="4">
        <f>1-H18-H19</f>
        <v>0.47771030415220506</v>
      </c>
      <c r="I20">
        <v>229457</v>
      </c>
      <c r="J20" s="4">
        <f>1-J18-J19</f>
        <v>0.56452017531346377</v>
      </c>
      <c r="K20" s="2">
        <v>2614892.5021916372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367350.24131845898</v>
      </c>
      <c r="H22" s="4">
        <f>G22/G20</f>
        <v>6.8275104320134741E-2</v>
      </c>
      <c r="I22">
        <v>18906</v>
      </c>
      <c r="J22" s="4">
        <f>I22/I20</f>
        <v>8.2394522721032704E-2</v>
      </c>
      <c r="K22" s="2">
        <v>402623.81241583801</v>
      </c>
    </row>
    <row r="23" spans="2:11" x14ac:dyDescent="0.25">
      <c r="F23" t="s">
        <v>24</v>
      </c>
      <c r="G23" s="2">
        <f>G20-G22</f>
        <v>5013091.7950055366</v>
      </c>
      <c r="H23" s="4">
        <f>1-H22</f>
        <v>0.93172489567986527</v>
      </c>
      <c r="I23">
        <f>I20-I22</f>
        <v>210551</v>
      </c>
      <c r="J23" s="4">
        <f>1-J22</f>
        <v>0.91760547727896724</v>
      </c>
      <c r="K23" s="2">
        <f>K20-K22</f>
        <v>2212268.6897757994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1657293.9698843099</v>
      </c>
      <c r="H26" s="4">
        <f>G26/G5</f>
        <v>0.14711133343205388</v>
      </c>
      <c r="I26">
        <v>61982</v>
      </c>
      <c r="J26" s="4">
        <f>I26/I5</f>
        <v>0.15244499318717319</v>
      </c>
      <c r="K26" s="2">
        <v>614636.49444476794</v>
      </c>
    </row>
    <row r="27" spans="2:11" x14ac:dyDescent="0.25">
      <c r="E27" s="6" t="s">
        <v>27</v>
      </c>
      <c r="F27" s="6"/>
      <c r="G27" s="2">
        <v>9594060.8280138467</v>
      </c>
      <c r="H27" s="4">
        <f>G27/G5</f>
        <v>0.85162626974131617</v>
      </c>
      <c r="I27">
        <v>343319</v>
      </c>
      <c r="J27" s="4">
        <f>I27/I5</f>
        <v>0.84439454383574442</v>
      </c>
      <c r="K27" s="2">
        <v>3408029.5224912888</v>
      </c>
    </row>
    <row r="28" spans="2:11" x14ac:dyDescent="0.25">
      <c r="E28" s="6" t="s">
        <v>28</v>
      </c>
      <c r="F28" s="6"/>
      <c r="G28" s="2">
        <v>1521.0461305399999</v>
      </c>
      <c r="H28" s="4">
        <f>G28/G5</f>
        <v>1.3501715962378446E-4</v>
      </c>
      <c r="I28">
        <v>45</v>
      </c>
      <c r="J28" s="4">
        <f>I28/I5</f>
        <v>1.106776918044399E-4</v>
      </c>
      <c r="K28" s="2">
        <v>105.19558695400001</v>
      </c>
    </row>
    <row r="29" spans="2:11" x14ac:dyDescent="0.25">
      <c r="E29" s="6" t="s">
        <v>29</v>
      </c>
      <c r="F29" s="6"/>
      <c r="G29" s="2">
        <v>4289.7342845639996</v>
      </c>
      <c r="H29" s="4">
        <f>G29/G5</f>
        <v>3.8078249371501692E-4</v>
      </c>
      <c r="I29">
        <v>654</v>
      </c>
      <c r="J29" s="4">
        <f>I29/I5</f>
        <v>1.6085157875578599E-3</v>
      </c>
      <c r="K29" s="2">
        <v>99.438383009000006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11743338.49512678</v>
      </c>
    </row>
    <row r="3" spans="1:2" x14ac:dyDescent="0.25">
      <c r="A3" t="s">
        <v>32</v>
      </c>
      <c r="B3">
        <f>'NEWT - UK'!$G$8</f>
        <v>230492.45901995152</v>
      </c>
    </row>
    <row r="4" spans="1:2" x14ac:dyDescent="0.25">
      <c r="A4" t="s">
        <v>33</v>
      </c>
      <c r="B4">
        <f>'NEWT - UK'!$G$9</f>
        <v>586494.35993821605</v>
      </c>
    </row>
    <row r="5" spans="1:2" x14ac:dyDescent="0.25">
      <c r="A5" t="s">
        <v>34</v>
      </c>
      <c r="B5">
        <f>'NEWT - UK'!$G$10</f>
        <v>105.81144214699999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342538</v>
      </c>
    </row>
    <row r="16" spans="1:2" x14ac:dyDescent="0.25">
      <c r="A16" t="s">
        <v>32</v>
      </c>
      <c r="B16">
        <f>'NEWT - UK'!$I$8</f>
        <v>6487</v>
      </c>
    </row>
    <row r="17" spans="1:2" x14ac:dyDescent="0.25">
      <c r="A17" t="s">
        <v>33</v>
      </c>
      <c r="B17">
        <f>'NEWT - UK'!$I$9</f>
        <v>944763</v>
      </c>
    </row>
    <row r="18" spans="1:2" x14ac:dyDescent="0.25">
      <c r="A18" t="s">
        <v>34</v>
      </c>
      <c r="B18">
        <f>'NEWT - UK'!$I$10</f>
        <v>15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1208789.681425903</v>
      </c>
    </row>
    <row r="28" spans="1:2" x14ac:dyDescent="0.25">
      <c r="A28" t="s">
        <v>37</v>
      </c>
      <c r="B28">
        <f>'NEWT - UK'!$G$19</f>
        <v>4708753.7760831174</v>
      </c>
    </row>
    <row r="29" spans="1:2" x14ac:dyDescent="0.25">
      <c r="A29" t="s">
        <v>38</v>
      </c>
      <c r="B29">
        <f>'NEWT - UK'!$G$22</f>
        <v>407899.70712408598</v>
      </c>
    </row>
    <row r="30" spans="1:2" x14ac:dyDescent="0.25">
      <c r="A30" t="s">
        <v>39</v>
      </c>
      <c r="B30">
        <f>'NEWT - UK'!$G$23</f>
        <v>5648387.7895136271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2305488.3124497798</v>
      </c>
    </row>
    <row r="41" spans="1:2" x14ac:dyDescent="0.25">
      <c r="A41" t="s">
        <v>42</v>
      </c>
      <c r="B41">
        <f>'NEWT - UK'!$G$27</f>
        <v>9667673.4752580356</v>
      </c>
    </row>
    <row r="42" spans="1:2" x14ac:dyDescent="0.25">
      <c r="A42" t="s">
        <v>43</v>
      </c>
      <c r="B42">
        <f>'NEWT - UK'!$G$28</f>
        <v>3.6313325999999999</v>
      </c>
    </row>
    <row r="43" spans="1:2" x14ac:dyDescent="0.25">
      <c r="A43" t="s">
        <v>44</v>
      </c>
      <c r="B43">
        <f>'NEWT - UK'!$G$29</f>
        <v>665.535106316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2025-12-02T09:05:25Z</dcterms:created>
  <dcterms:modified xsi:type="dcterms:W3CDTF">2025-12-02T09:05:25Z</dcterms:modified>
</cp:coreProperties>
</file>