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142C9DD2-F1A7-4B57-B6BA-7CBB02E39A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5" i="5"/>
  <c r="J14" i="5"/>
  <c r="H14" i="5"/>
  <c r="K13" i="5"/>
  <c r="J13" i="5"/>
  <c r="I13" i="5"/>
  <c r="G13" i="5"/>
  <c r="H13" i="5" s="1"/>
  <c r="J10" i="5"/>
  <c r="H10" i="5"/>
  <c r="J9" i="5"/>
  <c r="K8" i="5"/>
  <c r="J8" i="5"/>
  <c r="I8" i="5"/>
  <c r="H8" i="5"/>
  <c r="G8" i="5"/>
  <c r="H15" i="5" s="1"/>
  <c r="J7" i="5"/>
  <c r="H7" i="5"/>
  <c r="J5" i="5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H20" i="2"/>
  <c r="J19" i="2"/>
  <c r="H19" i="2"/>
  <c r="J18" i="2"/>
  <c r="J20" i="2" s="1"/>
  <c r="H18" i="2"/>
  <c r="J14" i="2"/>
  <c r="H14" i="2"/>
  <c r="K13" i="2"/>
  <c r="I13" i="2"/>
  <c r="J13" i="2" s="1"/>
  <c r="G13" i="2"/>
  <c r="H13" i="2" s="1"/>
  <c r="J10" i="2"/>
  <c r="H10" i="2"/>
  <c r="J9" i="2"/>
  <c r="K8" i="2"/>
  <c r="J8" i="2"/>
  <c r="I8" i="2"/>
  <c r="B16" i="3" s="1"/>
  <c r="G8" i="2"/>
  <c r="H15" i="2" s="1"/>
  <c r="J7" i="2"/>
  <c r="H7" i="2"/>
  <c r="H8" i="2" s="1"/>
  <c r="J5" i="2"/>
  <c r="H5" i="2"/>
  <c r="H9" i="2" s="1"/>
  <c r="J15" i="2" l="1"/>
  <c r="B3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<sst xmlns="http://schemas.openxmlformats.org/spreadsheetml/2006/main" count="82" uniqueCount="45">
  <si>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28 February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</si>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</sst>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13284738.715241767</c:v>
                </c:pt>
                <c:pt idx="1">
                  <c:v>194163.36824743636</c:v>
                </c:pt>
                <c:pt idx="2">
                  <c:v>494354.53702380502</c:v>
                </c:pt>
                <c:pt idx="3">
                  <c:v>29.377574962000001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2D7-4DBE-AAD4-D26EB7D4A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394456</c:v>
                </c:pt>
                <c:pt idx="1">
                  <c:v>5113</c:v>
                </c:pt>
                <c:pt idx="2">
                  <c:v>1017507</c:v>
                </c:pt>
                <c:pt idx="3">
                  <c:v>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AE4-49DB-BBDC-0059A56FB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1184105.1913213639</c:v>
                </c:pt>
                <c:pt idx="1">
                  <c:v>4720532.5943733463</c:v>
                </c:pt>
                <c:pt idx="2">
                  <c:v>121129.212603144</c:v>
                </c:pt>
                <c:pt idx="3">
                  <c:v>7453135.0851913486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81C-44BC-AEB8-EFE6DBE2A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3032738.0304952352</c:v>
                </c:pt>
                <c:pt idx="1">
                  <c:v>10444108.200419456</c:v>
                </c:pt>
                <c:pt idx="2">
                  <c:v>1.3447321999999999</c:v>
                </c:pt>
                <c:pt idx="3">
                  <c:v>2054.5078423109999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19A-4770-8AC5-7F42B21AA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13973285.998087971</v>
      </c>
      <c r="H4" s="5"/>
      <c r="I4" s="1">
        <v>1417098</v>
      </c>
      <c r="J4" s="5"/>
      <c r="K4" s="3">
        <v>1579783.5334292341</v>
      </c>
    </row>
    <row r="5" spans="1:11" x14ac:dyDescent="0.25">
      <c r="E5" s="6" t="s">
        <v>7</v>
      </c>
      <c r="F5" s="6"/>
      <c r="G5" s="2">
        <v>13478902.083489204</v>
      </c>
      <c r="H5" s="4">
        <f>G5/G4</f>
        <v>0.96461935190717374</v>
      </c>
      <c r="I5">
        <v>399569</v>
      </c>
      <c r="J5" s="4">
        <f>I5/I4</f>
        <v>0.28196285648557828</v>
      </c>
      <c r="K5" s="2">
        <v>180160.17306066901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13284738.715241767</v>
      </c>
      <c r="H7" s="4">
        <f>G7/G5</f>
        <v>0.98559501604472122</v>
      </c>
      <c r="I7">
        <v>394456</v>
      </c>
      <c r="J7" s="4">
        <f>I7/I5</f>
        <v>0.9872037119996796</v>
      </c>
      <c r="K7" s="2">
        <v>151178.91758027099</v>
      </c>
    </row>
    <row r="8" spans="1:11" x14ac:dyDescent="0.25">
      <c r="F8" t="s">
        <v>10</v>
      </c>
      <c r="G8" s="2">
        <f>G5-G7</f>
        <v>194163.36824743636</v>
      </c>
      <c r="H8" s="4">
        <f>1-H7</f>
        <v>1.4404983955278783E-2</v>
      </c>
      <c r="I8">
        <f>I5-I7</f>
        <v>5113</v>
      </c>
      <c r="J8" s="4">
        <f>1-J7</f>
        <v>1.2796288000320399E-2</v>
      </c>
      <c r="K8" s="2">
        <f>K5-K7</f>
        <v>28981.255480398017</v>
      </c>
    </row>
    <row r="9" spans="1:11" x14ac:dyDescent="0.25">
      <c r="E9" s="6" t="s">
        <v>11</v>
      </c>
      <c r="F9" s="6"/>
      <c r="G9" s="2">
        <v>494354.53702380502</v>
      </c>
      <c r="H9" s="4">
        <f>1-H5-H10</f>
        <v>3.537854568291595E-2</v>
      </c>
      <c r="I9">
        <v>1017507</v>
      </c>
      <c r="J9" s="4">
        <f>1-J5-J10</f>
        <v>0.71802161882946702</v>
      </c>
      <c r="K9" s="2">
        <v>1398731.768943239</v>
      </c>
    </row>
    <row r="10" spans="1:11" x14ac:dyDescent="0.25">
      <c r="E10" s="6" t="s">
        <v>12</v>
      </c>
      <c r="F10" s="6"/>
      <c r="G10" s="2">
        <v>29.377574962000001</v>
      </c>
      <c r="H10" s="4">
        <f>G10/G4</f>
        <v>2.10240991031171E-6</v>
      </c>
      <c r="I10">
        <v>22</v>
      </c>
      <c r="J10" s="4">
        <f>I10/I4</f>
        <v>1.5524684954745543E-5</v>
      </c>
      <c r="K10" s="2">
        <v>891.59142532600004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3012212.27899177</v>
      </c>
      <c r="H13" s="5">
        <f>G13/G5</f>
        <v>0.22347608583651171</v>
      </c>
      <c r="I13" s="1">
        <f>I14+I15</f>
        <v>92515</v>
      </c>
      <c r="J13" s="5">
        <f>I13/I5</f>
        <v>0.23153698109713217</v>
      </c>
      <c r="K13" s="3">
        <f>K14+K15</f>
        <v>23897.313598653</v>
      </c>
    </row>
    <row r="14" spans="1:11" x14ac:dyDescent="0.25">
      <c r="E14" s="6" t="s">
        <v>15</v>
      </c>
      <c r="F14" s="6"/>
      <c r="G14" s="2">
        <v>3012212.27899177</v>
      </c>
      <c r="H14" s="4">
        <f>G14/G7</f>
        <v>0.22674230510351073</v>
      </c>
      <c r="I14">
        <v>92515</v>
      </c>
      <c r="J14" s="4">
        <f>I14/I7</f>
        <v>0.23453819944429796</v>
      </c>
      <c r="K14" s="2">
        <v>23897.313598653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1184105.1913213639</v>
      </c>
      <c r="H18" s="4">
        <f>G18/G5</f>
        <v>8.7848786495141717E-2</v>
      </c>
      <c r="I18">
        <v>37050</v>
      </c>
      <c r="J18" s="4">
        <f>I18/I5</f>
        <v>9.2724911091701306E-2</v>
      </c>
      <c r="K18" s="2">
        <v>15939.289780826</v>
      </c>
    </row>
    <row r="19" spans="2:11" x14ac:dyDescent="0.25">
      <c r="E19" s="6" t="s">
        <v>20</v>
      </c>
      <c r="F19" s="6"/>
      <c r="G19" s="2">
        <v>4720532.5943733463</v>
      </c>
      <c r="H19" s="4">
        <f>G19/G5</f>
        <v>0.35021640228069451</v>
      </c>
      <c r="I19">
        <v>121704</v>
      </c>
      <c r="J19" s="4">
        <f>I19/I5</f>
        <v>0.30458819377879665</v>
      </c>
      <c r="K19" s="2">
        <v>61014.324576213003</v>
      </c>
    </row>
    <row r="20" spans="2:11" x14ac:dyDescent="0.25">
      <c r="E20" s="6" t="s">
        <v>21</v>
      </c>
      <c r="F20" s="6"/>
      <c r="G20" s="2">
        <v>7574264.2977944929</v>
      </c>
      <c r="H20" s="4">
        <f>1-H18-H19</f>
        <v>0.56193481122416378</v>
      </c>
      <c r="I20">
        <v>240815</v>
      </c>
      <c r="J20" s="4">
        <f>1-J18-J19</f>
        <v>0.60268689512950202</v>
      </c>
      <c r="K20" s="2">
        <v>103206.55870363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121129.212603144</v>
      </c>
      <c r="H22" s="4">
        <f>G22/G20</f>
        <v>1.5992208330836161E-2</v>
      </c>
      <c r="I22">
        <v>4721</v>
      </c>
      <c r="J22" s="4">
        <f>I22/I20</f>
        <v>1.9604260531943609E-2</v>
      </c>
      <c r="K22" s="2">
        <v>6936.8712864939998</v>
      </c>
    </row>
    <row r="23" spans="2:11" x14ac:dyDescent="0.25">
      <c r="F23" t="s">
        <v>24</v>
      </c>
      <c r="G23" s="2">
        <f>G20-G22</f>
        <v>7453135.0851913486</v>
      </c>
      <c r="H23" s="4">
        <f>1-H22</f>
        <v>0.98400779166916386</v>
      </c>
      <c r="I23">
        <f>I20-I22</f>
        <v>236094</v>
      </c>
      <c r="J23" s="4">
        <f>1-J22</f>
        <v>0.98039573946805636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3032738.0304952352</v>
      </c>
      <c r="H26" s="4">
        <f>G26/G5</f>
        <v>0.22499889172799512</v>
      </c>
      <c r="I26">
        <v>118308</v>
      </c>
      <c r="J26" s="4">
        <f>I26/I5</f>
        <v>0.29608903593622127</v>
      </c>
      <c r="K26" s="2">
        <v>26584.599014498999</v>
      </c>
    </row>
    <row r="27" spans="2:11" x14ac:dyDescent="0.25">
      <c r="E27" s="6" t="s">
        <v>27</v>
      </c>
      <c r="F27" s="6"/>
      <c r="G27" s="2">
        <v>10444108.200419456</v>
      </c>
      <c r="H27" s="4">
        <f>G27/G5</f>
        <v>0.77484858453069583</v>
      </c>
      <c r="I27">
        <v>281195</v>
      </c>
      <c r="J27" s="4">
        <f>I27/I5</f>
        <v>0.70374578608450611</v>
      </c>
      <c r="K27" s="2">
        <v>153575.57404616999</v>
      </c>
    </row>
    <row r="28" spans="2:11" x14ac:dyDescent="0.25">
      <c r="E28" s="6" t="s">
        <v>28</v>
      </c>
      <c r="F28" s="6"/>
      <c r="G28" s="2">
        <v>1.3447321999999999</v>
      </c>
      <c r="H28" s="4">
        <f>G28/G5</f>
        <v>9.9765707300983447E-8</v>
      </c>
      <c r="I28">
        <v>1</v>
      </c>
      <c r="J28" s="4">
        <f>I28/I5</f>
        <v>2.502696655646459E-6</v>
      </c>
      <c r="K28" s="2">
        <v>0</v>
      </c>
    </row>
    <row r="29" spans="2:11" x14ac:dyDescent="0.25">
      <c r="E29" s="6" t="s">
        <v>29</v>
      </c>
      <c r="F29" s="6"/>
      <c r="G29" s="2">
        <v>2054.5078423109999</v>
      </c>
      <c r="H29" s="4">
        <f>G29/G5</f>
        <v>1.5242397560166573E-4</v>
      </c>
      <c r="I29">
        <v>65</v>
      </c>
      <c r="J29" s="4">
        <f>I29/I5</f>
        <v>1.6267528261701983E-4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13255922.947810555</v>
      </c>
      <c r="H4" s="5"/>
      <c r="I4" s="1">
        <v>4050416</v>
      </c>
      <c r="J4" s="5"/>
      <c r="K4" s="3">
        <v>152435024.91361821</v>
      </c>
    </row>
    <row r="5" spans="1:11" x14ac:dyDescent="0.25">
      <c r="E5" s="6" t="s">
        <v>7</v>
      </c>
      <c r="F5" s="6"/>
      <c r="G5" s="2">
        <v>10728550.919913212</v>
      </c>
      <c r="H5" s="4">
        <f>G5/G4</f>
        <v>0.80934016908156647</v>
      </c>
      <c r="I5">
        <v>384092</v>
      </c>
      <c r="J5" s="4">
        <f>I5/I4</f>
        <v>9.4827790528182784E-2</v>
      </c>
      <c r="K5" s="2">
        <v>7329103.7426275238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10377823.559241824</v>
      </c>
      <c r="H7" s="4">
        <f>G7/G5</f>
        <v>0.967308971799686</v>
      </c>
      <c r="I7">
        <v>373957</v>
      </c>
      <c r="J7" s="4">
        <f>I7/I5</f>
        <v>0.9736130926965415</v>
      </c>
      <c r="K7" s="2">
        <v>7040722.7141224509</v>
      </c>
    </row>
    <row r="8" spans="1:11" x14ac:dyDescent="0.25">
      <c r="F8" t="s">
        <v>10</v>
      </c>
      <c r="G8" s="2">
        <f>G5-G7</f>
        <v>350727.36067138799</v>
      </c>
      <c r="H8" s="4">
        <f>1-H7</f>
        <v>3.2691028200313998E-2</v>
      </c>
      <c r="I8">
        <f>I5-I7</f>
        <v>10135</v>
      </c>
      <c r="J8" s="4">
        <f>1-J7</f>
        <v>2.6386907303458496E-2</v>
      </c>
      <c r="K8" s="2">
        <f>K5-K7</f>
        <v>288381.02850507293</v>
      </c>
    </row>
    <row r="9" spans="1:11" x14ac:dyDescent="0.25">
      <c r="E9" s="6" t="s">
        <v>11</v>
      </c>
      <c r="F9" s="6"/>
      <c r="G9" s="2">
        <v>2236942.79503249</v>
      </c>
      <c r="H9" s="4">
        <f>1-H5-H10</f>
        <v>0.16875043735841572</v>
      </c>
      <c r="I9">
        <v>3643348</v>
      </c>
      <c r="J9" s="4">
        <f>1-J5-J10</f>
        <v>0.89949970570924076</v>
      </c>
      <c r="K9" s="2">
        <v>141402425.06376505</v>
      </c>
    </row>
    <row r="10" spans="1:11" x14ac:dyDescent="0.25">
      <c r="E10" s="6" t="s">
        <v>12</v>
      </c>
      <c r="F10" s="6"/>
      <c r="G10" s="2">
        <v>290429.23286485299</v>
      </c>
      <c r="H10" s="4">
        <f>G10/G4</f>
        <v>2.190939356001782E-2</v>
      </c>
      <c r="I10">
        <v>22976</v>
      </c>
      <c r="J10" s="4">
        <f>I10/I4</f>
        <v>5.6725037625764861E-3</v>
      </c>
      <c r="K10" s="2">
        <v>3703496.1072256309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1853112.670532841</v>
      </c>
      <c r="H13" s="5">
        <f>G13/G5</f>
        <v>0.1727272102603612</v>
      </c>
      <c r="I13" s="1">
        <f>I14+I15</f>
        <v>49171</v>
      </c>
      <c r="J13" s="5">
        <f>I13/I5</f>
        <v>0.12801880799391813</v>
      </c>
      <c r="K13" s="3">
        <f>K14+K15</f>
        <v>1707068.193824206</v>
      </c>
    </row>
    <row r="14" spans="1:11" x14ac:dyDescent="0.25">
      <c r="E14" s="6" t="s">
        <v>15</v>
      </c>
      <c r="F14" s="6"/>
      <c r="G14" s="2">
        <v>1852611.726532721</v>
      </c>
      <c r="H14" s="4">
        <f>G14/G7</f>
        <v>0.17851640239950928</v>
      </c>
      <c r="I14">
        <v>49169</v>
      </c>
      <c r="J14" s="4">
        <f>I14/I7</f>
        <v>0.13148303147153281</v>
      </c>
      <c r="K14" s="2">
        <v>1707048.7637964601</v>
      </c>
    </row>
    <row r="15" spans="1:11" x14ac:dyDescent="0.25">
      <c r="E15" s="6" t="s">
        <v>16</v>
      </c>
      <c r="F15" s="6"/>
      <c r="G15" s="2">
        <v>500.94400012</v>
      </c>
      <c r="H15" s="4">
        <f>G15/G8</f>
        <v>1.4283003161232027E-3</v>
      </c>
      <c r="I15">
        <v>2</v>
      </c>
      <c r="J15" s="4">
        <f>I15/I8</f>
        <v>1.9733596447952639E-4</v>
      </c>
      <c r="K15" s="2">
        <v>19.430027746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983832.82136273303</v>
      </c>
      <c r="H18" s="4">
        <f>G18/G5</f>
        <v>9.1702302455091644E-2</v>
      </c>
      <c r="I18">
        <v>32969</v>
      </c>
      <c r="J18" s="4">
        <f>I18/I5</f>
        <v>8.583620590900097E-2</v>
      </c>
      <c r="K18" s="2">
        <v>1167355.009505078</v>
      </c>
    </row>
    <row r="19" spans="2:11" x14ac:dyDescent="0.25">
      <c r="E19" s="6" t="s">
        <v>20</v>
      </c>
      <c r="F19" s="6"/>
      <c r="G19" s="2">
        <v>3753939.6379273939</v>
      </c>
      <c r="H19" s="4">
        <f>G19/G5</f>
        <v>0.34990183352345605</v>
      </c>
      <c r="I19">
        <v>114315</v>
      </c>
      <c r="J19" s="4">
        <f>I19/I5</f>
        <v>0.29762400674838319</v>
      </c>
      <c r="K19" s="2">
        <v>1615496.3245829609</v>
      </c>
    </row>
    <row r="20" spans="2:11" x14ac:dyDescent="0.25">
      <c r="E20" s="6" t="s">
        <v>21</v>
      </c>
      <c r="F20" s="6"/>
      <c r="G20" s="2">
        <v>5978456.2288724938</v>
      </c>
      <c r="H20" s="4">
        <f>1-H18-H19</f>
        <v>0.55839586402145236</v>
      </c>
      <c r="I20">
        <v>235916</v>
      </c>
      <c r="J20" s="4">
        <f>1-J18-J19</f>
        <v>0.61653978734261583</v>
      </c>
      <c r="K20" s="2">
        <v>3899104.9874213161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121899.42760705099</v>
      </c>
      <c r="H22" s="4">
        <f>G22/G20</f>
        <v>2.0389783405680401E-2</v>
      </c>
      <c r="I22">
        <v>7345</v>
      </c>
      <c r="J22" s="4">
        <f>I22/I20</f>
        <v>3.1133962935960258E-2</v>
      </c>
      <c r="K22" s="2">
        <v>853068.03778200597</v>
      </c>
    </row>
    <row r="23" spans="2:11" x14ac:dyDescent="0.25">
      <c r="F23" t="s">
        <v>24</v>
      </c>
      <c r="G23" s="2">
        <f>G20-G22</f>
        <v>5856556.8012654427</v>
      </c>
      <c r="H23" s="4">
        <f>1-H22</f>
        <v>0.97961021659431957</v>
      </c>
      <c r="I23">
        <f>I20-I22</f>
        <v>228571</v>
      </c>
      <c r="J23" s="4">
        <f>1-J22</f>
        <v>0.96886603706403973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1592285.1115517979</v>
      </c>
      <c r="H26" s="4">
        <f>G26/G5</f>
        <v>0.14841567360195543</v>
      </c>
      <c r="I26">
        <v>59315</v>
      </c>
      <c r="J26" s="4">
        <f>I26/I5</f>
        <v>0.1544291471834873</v>
      </c>
      <c r="K26" s="2">
        <v>756456.43930782797</v>
      </c>
    </row>
    <row r="27" spans="2:11" x14ac:dyDescent="0.25">
      <c r="E27" s="6" t="s">
        <v>27</v>
      </c>
      <c r="F27" s="6"/>
      <c r="G27" s="2">
        <v>9117110.1699718274</v>
      </c>
      <c r="H27" s="4">
        <f>G27/G5</f>
        <v>0.84979884404049411</v>
      </c>
      <c r="I27">
        <v>323285</v>
      </c>
      <c r="J27" s="4">
        <f>I27/I5</f>
        <v>0.84168636680795228</v>
      </c>
      <c r="K27" s="2">
        <v>6488688.0888964413</v>
      </c>
    </row>
    <row r="28" spans="2:11" x14ac:dyDescent="0.25">
      <c r="E28" s="6" t="s">
        <v>28</v>
      </c>
      <c r="F28" s="6"/>
      <c r="G28" s="2">
        <v>2285.1464158089998</v>
      </c>
      <c r="H28" s="4">
        <f>G28/G5</f>
        <v>2.1299674418914772E-4</v>
      </c>
      <c r="I28">
        <v>65</v>
      </c>
      <c r="J28" s="4">
        <f>I28/I5</f>
        <v>1.6923028857669518E-4</v>
      </c>
      <c r="K28" s="2">
        <v>108.747302885</v>
      </c>
    </row>
    <row r="29" spans="2:11" x14ac:dyDescent="0.25">
      <c r="E29" s="6" t="s">
        <v>29</v>
      </c>
      <c r="F29" s="6"/>
      <c r="G29" s="2">
        <v>4190.2035588469998</v>
      </c>
      <c r="H29" s="4">
        <f>G29/G5</f>
        <v>3.905656588784589E-4</v>
      </c>
      <c r="I29">
        <v>399</v>
      </c>
      <c r="J29" s="4">
        <f>I29/I5</f>
        <v>1.0388136175707903E-3</v>
      </c>
      <c r="K29" s="2">
        <v>290.74644605499998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13284738.715241767</v>
      </c>
    </row>
    <row r="3" spans="1:2" x14ac:dyDescent="0.25">
      <c r="A3" t="s">
        <v>32</v>
      </c>
      <c r="B3">
        <f>'NEWT - UK'!$G$8</f>
        <v>194163.36824743636</v>
      </c>
    </row>
    <row r="4" spans="1:2" x14ac:dyDescent="0.25">
      <c r="A4" t="s">
        <v>33</v>
      </c>
      <c r="B4">
        <f>'NEWT - UK'!$G$9</f>
        <v>494354.53702380502</v>
      </c>
    </row>
    <row r="5" spans="1:2" x14ac:dyDescent="0.25">
      <c r="A5" t="s">
        <v>34</v>
      </c>
      <c r="B5">
        <f>'NEWT - UK'!$G$10</f>
        <v>29.377574962000001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394456</v>
      </c>
    </row>
    <row r="16" spans="1:2" x14ac:dyDescent="0.25">
      <c r="A16" t="s">
        <v>32</v>
      </c>
      <c r="B16">
        <f>'NEWT - UK'!$I$8</f>
        <v>5113</v>
      </c>
    </row>
    <row r="17" spans="1:2" x14ac:dyDescent="0.25">
      <c r="A17" t="s">
        <v>33</v>
      </c>
      <c r="B17">
        <f>'NEWT - UK'!$I$9</f>
        <v>1017507</v>
      </c>
    </row>
    <row r="18" spans="1:2" x14ac:dyDescent="0.25">
      <c r="A18" t="s">
        <v>34</v>
      </c>
      <c r="B18">
        <f>'NEWT - UK'!$I$10</f>
        <v>22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1184105.1913213639</v>
      </c>
    </row>
    <row r="28" spans="1:2" x14ac:dyDescent="0.25">
      <c r="A28" t="s">
        <v>37</v>
      </c>
      <c r="B28">
        <f>'NEWT - UK'!$G$19</f>
        <v>4720532.5943733463</v>
      </c>
    </row>
    <row r="29" spans="1:2" x14ac:dyDescent="0.25">
      <c r="A29" t="s">
        <v>38</v>
      </c>
      <c r="B29">
        <f>'NEWT - UK'!$G$22</f>
        <v>121129.212603144</v>
      </c>
    </row>
    <row r="30" spans="1:2" x14ac:dyDescent="0.25">
      <c r="A30" t="s">
        <v>39</v>
      </c>
      <c r="B30">
        <f>'NEWT - UK'!$G$23</f>
        <v>7453135.0851913486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3032738.0304952352</v>
      </c>
    </row>
    <row r="41" spans="1:2" x14ac:dyDescent="0.25">
      <c r="A41" t="s">
        <v>42</v>
      </c>
      <c r="B41">
        <f>'NEWT - UK'!$G$27</f>
        <v>10444108.200419456</v>
      </c>
    </row>
    <row r="42" spans="1:2" x14ac:dyDescent="0.25">
      <c r="A42" t="s">
        <v>43</v>
      </c>
      <c r="B42">
        <f>'NEWT - UK'!$G$28</f>
        <v>1.3447321999999999</v>
      </c>
    </row>
    <row r="43" spans="1:2" x14ac:dyDescent="0.25">
      <c r="A43" t="s">
        <v>44</v>
      </c>
      <c r="B43">
        <f>'NEWT - UK'!$G$29</f>
        <v>2054.5078423109999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2025-03-05T10:01:20Z</dcterms:created>
  <dcterms:modified xsi:type="dcterms:W3CDTF">2025-03-05T10:01:21Z</dcterms:modified>
</cp:coreProperties>
</file>