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E4798A6A-BB5C-4EFD-BDC2-0B61C0C9C07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H20" i="5"/>
  <c r="J19" i="5"/>
  <c r="H19" i="5"/>
  <c r="J18" i="5"/>
  <c r="J20" i="5" s="1"/>
  <c r="H18" i="5"/>
  <c r="J14" i="5"/>
  <c r="H14" i="5"/>
  <c r="K13" i="5"/>
  <c r="I13" i="5"/>
  <c r="J13" i="5" s="1"/>
  <c r="H13" i="5"/>
  <c r="G13" i="5"/>
  <c r="J10" i="5"/>
  <c r="H10" i="5"/>
  <c r="H9" i="5"/>
  <c r="K8" i="5"/>
  <c r="J8" i="5"/>
  <c r="I8" i="5"/>
  <c r="J15" i="5" s="1"/>
  <c r="G8" i="5"/>
  <c r="H15" i="5" s="1"/>
  <c r="J7" i="5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G23" i="2"/>
  <c r="B30" i="3" s="1"/>
  <c r="J22" i="2"/>
  <c r="H22" i="2"/>
  <c r="H23" i="2" s="1"/>
  <c r="J20" i="2"/>
  <c r="J19" i="2"/>
  <c r="H19" i="2"/>
  <c r="J18" i="2"/>
  <c r="H18" i="2"/>
  <c r="H20" i="2" s="1"/>
  <c r="J14" i="2"/>
  <c r="H14" i="2"/>
  <c r="K13" i="2"/>
  <c r="J13" i="2"/>
  <c r="I13" i="2"/>
  <c r="H13" i="2"/>
  <c r="G13" i="2"/>
  <c r="J10" i="2"/>
  <c r="H10" i="2"/>
  <c r="H9" i="2" s="1"/>
  <c r="K8" i="2"/>
  <c r="I8" i="2"/>
  <c r="B16" i="3" s="1"/>
  <c r="H8" i="2"/>
  <c r="G8" i="2"/>
  <c r="B3" i="3" s="1"/>
  <c r="J7" i="2"/>
  <c r="J8" i="2" s="1"/>
  <c r="H7" i="2"/>
  <c r="J5" i="2"/>
  <c r="J9" i="2" s="1"/>
  <c r="H5" i="2"/>
  <c r="H15" i="2" l="1"/>
  <c r="J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<sst xmlns="http://schemas.openxmlformats.org/spreadsheetml/2006/main" count="82" uniqueCount="45">
  <si>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27 December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</si>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</sst>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6955562.2937822789</c:v>
                </c:pt>
                <c:pt idx="1">
                  <c:v>137504.22124442644</c:v>
                </c:pt>
                <c:pt idx="2">
                  <c:v>291591.32845243497</c:v>
                </c:pt>
                <c:pt idx="3">
                  <c:v>44.482255725999998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E55-40B6-8D25-20BD7DD05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192072</c:v>
                </c:pt>
                <c:pt idx="1">
                  <c:v>2653</c:v>
                </c:pt>
                <c:pt idx="2">
                  <c:v>791016</c:v>
                </c:pt>
                <c:pt idx="3">
                  <c:v>10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FAA-478F-A645-A0BC4C43F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528995.59244578704</c:v>
                </c:pt>
                <c:pt idx="1">
                  <c:v>2588240.0721795429</c:v>
                </c:pt>
                <c:pt idx="2">
                  <c:v>64506.238475994003</c:v>
                </c:pt>
                <c:pt idx="3">
                  <c:v>3911324.6119253808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2D3-4FE0-9C2C-7216264ED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1000895.276407648</c:v>
                </c:pt>
                <c:pt idx="1">
                  <c:v>6090189.1698960448</c:v>
                </c:pt>
                <c:pt idx="2">
                  <c:v>0</c:v>
                </c:pt>
                <c:pt idx="3">
                  <c:v>1982.068723012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807-4261-9308-4CB6B0290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7384702.3257348659</v>
      </c>
      <c r="H4" s="5"/>
      <c r="I4" s="1">
        <v>985751</v>
      </c>
      <c r="J4" s="5"/>
      <c r="K4" s="3">
        <v>1112181.530240953</v>
      </c>
    </row>
    <row r="5" spans="1:11" x14ac:dyDescent="0.35">
      <c r="E5" s="6" t="s">
        <v>7</v>
      </c>
      <c r="F5" s="6"/>
      <c r="G5" s="2">
        <v>7093066.5150267053</v>
      </c>
      <c r="H5" s="4">
        <f>G5/G4</f>
        <v>0.96050811558214855</v>
      </c>
      <c r="I5">
        <v>194725</v>
      </c>
      <c r="J5" s="4">
        <f>I5/I4</f>
        <v>0.19753974380954217</v>
      </c>
      <c r="K5" s="2">
        <v>339152.952414828</v>
      </c>
    </row>
    <row r="6" spans="1:11" x14ac:dyDescent="0.35">
      <c r="F6" t="s">
        <v>8</v>
      </c>
    </row>
    <row r="7" spans="1:11" x14ac:dyDescent="0.35">
      <c r="F7" t="s">
        <v>9</v>
      </c>
      <c r="G7" s="2">
        <v>6955562.2937822789</v>
      </c>
      <c r="H7" s="4">
        <f>G7/G5</f>
        <v>0.98061427720251559</v>
      </c>
      <c r="I7">
        <v>192072</v>
      </c>
      <c r="J7" s="4">
        <f>I7/I5</f>
        <v>0.98637565797920146</v>
      </c>
      <c r="K7" s="2">
        <v>320930.107050755</v>
      </c>
    </row>
    <row r="8" spans="1:11" x14ac:dyDescent="0.35">
      <c r="F8" t="s">
        <v>10</v>
      </c>
      <c r="G8" s="2">
        <f>G5-G7</f>
        <v>137504.22124442644</v>
      </c>
      <c r="H8" s="4">
        <f>1-H7</f>
        <v>1.9385722797484406E-2</v>
      </c>
      <c r="I8">
        <f>I5-I7</f>
        <v>2653</v>
      </c>
      <c r="J8" s="4">
        <f>1-J7</f>
        <v>1.3624342020798541E-2</v>
      </c>
      <c r="K8" s="2">
        <f>K5-K7</f>
        <v>18222.845364073</v>
      </c>
    </row>
    <row r="9" spans="1:11" x14ac:dyDescent="0.35">
      <c r="E9" s="6" t="s">
        <v>11</v>
      </c>
      <c r="F9" s="6"/>
      <c r="G9" s="2">
        <v>291591.32845243497</v>
      </c>
      <c r="H9" s="4">
        <f>1-H5-H10</f>
        <v>3.9485860849972354E-2</v>
      </c>
      <c r="I9">
        <v>791016</v>
      </c>
      <c r="J9" s="4">
        <f>1-J5-J10</f>
        <v>0.80245011164076929</v>
      </c>
      <c r="K9" s="2">
        <v>772902.48220400605</v>
      </c>
    </row>
    <row r="10" spans="1:11" x14ac:dyDescent="0.35">
      <c r="E10" s="6" t="s">
        <v>12</v>
      </c>
      <c r="F10" s="6"/>
      <c r="G10" s="2">
        <v>44.482255725999998</v>
      </c>
      <c r="H10" s="4">
        <f>G10/G4</f>
        <v>6.0235678790984289E-6</v>
      </c>
      <c r="I10">
        <v>10</v>
      </c>
      <c r="J10" s="4">
        <f>I10/I4</f>
        <v>1.0144549688511602E-5</v>
      </c>
      <c r="K10" s="2">
        <v>126.095622119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1775231.1448539691</v>
      </c>
      <c r="H13" s="5">
        <f>G13/G5</f>
        <v>0.25027696287538415</v>
      </c>
      <c r="I13" s="1">
        <f>I14+I15</f>
        <v>55073</v>
      </c>
      <c r="J13" s="5">
        <f>I13/I5</f>
        <v>0.28282449608422133</v>
      </c>
      <c r="K13" s="3">
        <f>K14+K15</f>
        <v>5733.5305103339997</v>
      </c>
    </row>
    <row r="14" spans="1:11" x14ac:dyDescent="0.35">
      <c r="E14" s="6" t="s">
        <v>15</v>
      </c>
      <c r="F14" s="6"/>
      <c r="G14" s="2">
        <v>1775231.1448539691</v>
      </c>
      <c r="H14" s="4">
        <f>G14/G7</f>
        <v>0.25522467772891416</v>
      </c>
      <c r="I14">
        <v>55073</v>
      </c>
      <c r="J14" s="4">
        <f>I14/I7</f>
        <v>0.286731017535091</v>
      </c>
      <c r="K14" s="2">
        <v>5733.5305103339997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528995.59244578704</v>
      </c>
      <c r="H18" s="4">
        <f>G18/G5</f>
        <v>7.4579251629053045E-2</v>
      </c>
      <c r="I18">
        <v>18493</v>
      </c>
      <c r="J18" s="4">
        <f>I18/I5</f>
        <v>9.4969829246373094E-2</v>
      </c>
      <c r="K18" s="2">
        <v>4675.0483038359998</v>
      </c>
    </row>
    <row r="19" spans="2:11" x14ac:dyDescent="0.35">
      <c r="E19" s="6" t="s">
        <v>20</v>
      </c>
      <c r="F19" s="6"/>
      <c r="G19" s="2">
        <v>2588240.0721795429</v>
      </c>
      <c r="H19" s="4">
        <f>G19/G5</f>
        <v>0.36489719456265357</v>
      </c>
      <c r="I19">
        <v>69908</v>
      </c>
      <c r="J19" s="4">
        <f>I19/I5</f>
        <v>0.35900885864680959</v>
      </c>
      <c r="K19" s="2">
        <v>251170.27624906099</v>
      </c>
    </row>
    <row r="20" spans="2:11" x14ac:dyDescent="0.35">
      <c r="E20" s="6" t="s">
        <v>21</v>
      </c>
      <c r="F20" s="6"/>
      <c r="G20" s="2">
        <v>3975830.850401375</v>
      </c>
      <c r="H20" s="4">
        <f>1-H18-H19</f>
        <v>0.56052355380829333</v>
      </c>
      <c r="I20">
        <v>106324</v>
      </c>
      <c r="J20" s="4">
        <f>1-J18-J19</f>
        <v>0.54602131210681737</v>
      </c>
      <c r="K20" s="2">
        <v>83307.627861931003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64506.238475994003</v>
      </c>
      <c r="H22" s="4">
        <f>G22/G20</f>
        <v>1.6224593274505594E-2</v>
      </c>
      <c r="I22">
        <v>2421</v>
      </c>
      <c r="J22" s="4">
        <f>I22/I20</f>
        <v>2.277002370113991E-2</v>
      </c>
      <c r="K22" s="2">
        <v>2989.9452991469998</v>
      </c>
    </row>
    <row r="23" spans="2:11" x14ac:dyDescent="0.35">
      <c r="F23" t="s">
        <v>24</v>
      </c>
      <c r="G23" s="2">
        <f>G20-G22</f>
        <v>3911324.6119253808</v>
      </c>
      <c r="H23" s="4">
        <f>1-H22</f>
        <v>0.98377540672549446</v>
      </c>
      <c r="I23">
        <f>I20-I22</f>
        <v>103903</v>
      </c>
      <c r="J23" s="4">
        <f>1-J22</f>
        <v>0.9772299762988601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1000895.276407648</v>
      </c>
      <c r="H26" s="4">
        <f>G26/G5</f>
        <v>0.14110896525321526</v>
      </c>
      <c r="I26">
        <v>32156</v>
      </c>
      <c r="J26" s="4">
        <f>I26/I5</f>
        <v>0.16513544742585698</v>
      </c>
      <c r="K26" s="2">
        <v>246250.436412315</v>
      </c>
    </row>
    <row r="27" spans="2:11" x14ac:dyDescent="0.35">
      <c r="E27" s="6" t="s">
        <v>27</v>
      </c>
      <c r="F27" s="6"/>
      <c r="G27" s="2">
        <v>6090189.1698960448</v>
      </c>
      <c r="H27" s="4">
        <f>G27/G5</f>
        <v>0.85861159725401437</v>
      </c>
      <c r="I27">
        <v>162550</v>
      </c>
      <c r="J27" s="4">
        <f>I27/I5</f>
        <v>0.83476697907305175</v>
      </c>
      <c r="K27" s="2">
        <v>92902.516002513003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1982.068723012</v>
      </c>
      <c r="H29" s="4">
        <f>G29/G5</f>
        <v>2.7943749277029549E-4</v>
      </c>
      <c r="I29">
        <v>19</v>
      </c>
      <c r="J29" s="4">
        <f>I29/I5</f>
        <v>9.7573501091282572E-5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11743568.266901679</v>
      </c>
      <c r="H4" s="5"/>
      <c r="I4" s="1">
        <v>3882851</v>
      </c>
      <c r="J4" s="5"/>
      <c r="K4" s="3">
        <v>172474865.89313623</v>
      </c>
    </row>
    <row r="5" spans="1:11" x14ac:dyDescent="0.35">
      <c r="E5" s="6" t="s">
        <v>7</v>
      </c>
      <c r="F5" s="6"/>
      <c r="G5" s="2">
        <v>9607745.4783179276</v>
      </c>
      <c r="H5" s="4">
        <f>G5/G4</f>
        <v>0.8181282945658519</v>
      </c>
      <c r="I5">
        <v>394425</v>
      </c>
      <c r="J5" s="4">
        <f>I5/I4</f>
        <v>0.10158128653404419</v>
      </c>
      <c r="K5" s="2">
        <v>7101151.6577634439</v>
      </c>
    </row>
    <row r="6" spans="1:11" x14ac:dyDescent="0.35">
      <c r="F6" t="s">
        <v>8</v>
      </c>
    </row>
    <row r="7" spans="1:11" x14ac:dyDescent="0.35">
      <c r="F7" t="s">
        <v>9</v>
      </c>
      <c r="G7" s="2">
        <v>9266142.4382094406</v>
      </c>
      <c r="H7" s="4">
        <f>G7/G5</f>
        <v>0.96444503646777568</v>
      </c>
      <c r="I7">
        <v>384872</v>
      </c>
      <c r="J7" s="4">
        <f>I7/I5</f>
        <v>0.97577993281358943</v>
      </c>
      <c r="K7" s="2">
        <v>6799442.0700056264</v>
      </c>
    </row>
    <row r="8" spans="1:11" x14ac:dyDescent="0.35">
      <c r="F8" t="s">
        <v>10</v>
      </c>
      <c r="G8" s="2">
        <f>G5-G7</f>
        <v>341603.04010848701</v>
      </c>
      <c r="H8" s="4">
        <f>1-H7</f>
        <v>3.5554963532224315E-2</v>
      </c>
      <c r="I8">
        <f>I5-I7</f>
        <v>9553</v>
      </c>
      <c r="J8" s="4">
        <f>1-J7</f>
        <v>2.4220067186410565E-2</v>
      </c>
      <c r="K8" s="2">
        <f>K5-K7</f>
        <v>301709.58775781747</v>
      </c>
    </row>
    <row r="9" spans="1:11" x14ac:dyDescent="0.35">
      <c r="E9" s="6" t="s">
        <v>11</v>
      </c>
      <c r="F9" s="6"/>
      <c r="G9" s="2">
        <v>1858012.1323476189</v>
      </c>
      <c r="H9" s="4">
        <f>1-H5-H10</f>
        <v>0.15821529624724692</v>
      </c>
      <c r="I9">
        <v>3466015</v>
      </c>
      <c r="J9" s="4">
        <f>1-J5-J10</f>
        <v>0.89264692361360243</v>
      </c>
      <c r="K9" s="2">
        <v>161533655.99037233</v>
      </c>
    </row>
    <row r="10" spans="1:11" x14ac:dyDescent="0.35">
      <c r="E10" s="6" t="s">
        <v>12</v>
      </c>
      <c r="F10" s="6"/>
      <c r="G10" s="2">
        <v>277810.656236134</v>
      </c>
      <c r="H10" s="4">
        <f>G10/G4</f>
        <v>2.3656409186901175E-2</v>
      </c>
      <c r="I10">
        <v>22411</v>
      </c>
      <c r="J10" s="4">
        <f>I10/I4</f>
        <v>5.7717898523533349E-3</v>
      </c>
      <c r="K10" s="2">
        <v>3840058.2450004448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1610269.2229957741</v>
      </c>
      <c r="H13" s="5">
        <f>G13/G5</f>
        <v>0.16760115332256817</v>
      </c>
      <c r="I13" s="1">
        <f>I14+I15</f>
        <v>42781</v>
      </c>
      <c r="J13" s="5">
        <f>I13/I5</f>
        <v>0.10846422006718641</v>
      </c>
      <c r="K13" s="3">
        <f>K14+K15</f>
        <v>1396153.63686874</v>
      </c>
    </row>
    <row r="14" spans="1:11" x14ac:dyDescent="0.35">
      <c r="E14" s="6" t="s">
        <v>15</v>
      </c>
      <c r="F14" s="6"/>
      <c r="G14" s="2">
        <v>1609514.0709271641</v>
      </c>
      <c r="H14" s="4">
        <f>G14/G7</f>
        <v>0.17369839516930427</v>
      </c>
      <c r="I14">
        <v>42776</v>
      </c>
      <c r="J14" s="4">
        <f>I14/I7</f>
        <v>0.11114344509343366</v>
      </c>
      <c r="K14" s="2">
        <v>1396032.2242637919</v>
      </c>
    </row>
    <row r="15" spans="1:11" x14ac:dyDescent="0.35">
      <c r="E15" s="6" t="s">
        <v>16</v>
      </c>
      <c r="F15" s="6"/>
      <c r="G15" s="2">
        <v>755.15206861000001</v>
      </c>
      <c r="H15" s="4">
        <f>G15/G8</f>
        <v>2.2106128457468565E-3</v>
      </c>
      <c r="I15">
        <v>5</v>
      </c>
      <c r="J15" s="4">
        <f>I15/I8</f>
        <v>5.2339579189783318E-4</v>
      </c>
      <c r="K15" s="2">
        <v>121.41260494799999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804872.26452777698</v>
      </c>
      <c r="H18" s="4">
        <f>G18/G5</f>
        <v>8.3773270882763817E-2</v>
      </c>
      <c r="I18">
        <v>29184</v>
      </c>
      <c r="J18" s="4">
        <f>I18/I5</f>
        <v>7.3991253089941048E-2</v>
      </c>
      <c r="K18" s="2">
        <v>1137756.731652362</v>
      </c>
    </row>
    <row r="19" spans="2:11" x14ac:dyDescent="0.35">
      <c r="E19" s="6" t="s">
        <v>20</v>
      </c>
      <c r="F19" s="6"/>
      <c r="G19" s="2">
        <v>2961226.0491538881</v>
      </c>
      <c r="H19" s="4">
        <f>G19/G5</f>
        <v>0.30821237467588741</v>
      </c>
      <c r="I19">
        <v>98311</v>
      </c>
      <c r="J19" s="4">
        <f>I19/I5</f>
        <v>0.24925144197249161</v>
      </c>
      <c r="K19" s="2">
        <v>1632277.793418488</v>
      </c>
    </row>
    <row r="20" spans="2:11" x14ac:dyDescent="0.35">
      <c r="E20" s="6" t="s">
        <v>21</v>
      </c>
      <c r="F20" s="6"/>
      <c r="G20" s="2">
        <v>5829352.2873834092</v>
      </c>
      <c r="H20" s="4">
        <f>1-H18-H19</f>
        <v>0.60801435444134877</v>
      </c>
      <c r="I20">
        <v>266037</v>
      </c>
      <c r="J20" s="4">
        <f>1-J18-J19</f>
        <v>0.67675730493756736</v>
      </c>
      <c r="K20" s="2">
        <v>3689131.0758306859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447876.77379183902</v>
      </c>
      <c r="H22" s="4">
        <f>G22/G20</f>
        <v>7.6831310188816046E-2</v>
      </c>
      <c r="I22">
        <v>43820</v>
      </c>
      <c r="J22" s="4">
        <f>I22/I20</f>
        <v>0.16471393076902838</v>
      </c>
      <c r="K22" s="2">
        <v>822643.02883513097</v>
      </c>
    </row>
    <row r="23" spans="2:11" x14ac:dyDescent="0.35">
      <c r="F23" t="s">
        <v>24</v>
      </c>
      <c r="G23" s="2">
        <f>G20-G22</f>
        <v>5381475.5135915698</v>
      </c>
      <c r="H23" s="4">
        <f>1-H22</f>
        <v>0.92316868981118394</v>
      </c>
      <c r="I23">
        <f>I20-I22</f>
        <v>222217</v>
      </c>
      <c r="J23" s="4">
        <f>1-J22</f>
        <v>0.8352860692309716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1538838.743333908</v>
      </c>
      <c r="H26" s="4">
        <f>G26/G5</f>
        <v>0.16016647680838852</v>
      </c>
      <c r="I26">
        <v>61099</v>
      </c>
      <c r="J26" s="4">
        <f>I26/I5</f>
        <v>0.15490650947581924</v>
      </c>
      <c r="K26" s="2">
        <v>804883.64573380305</v>
      </c>
    </row>
    <row r="27" spans="2:11" x14ac:dyDescent="0.35">
      <c r="E27" s="6" t="s">
        <v>27</v>
      </c>
      <c r="F27" s="6"/>
      <c r="G27" s="2">
        <v>8049055.77310092</v>
      </c>
      <c r="H27" s="4">
        <f>G27/G5</f>
        <v>0.83776738166778597</v>
      </c>
      <c r="I27">
        <v>331881</v>
      </c>
      <c r="J27" s="4">
        <f>I27/I5</f>
        <v>0.84142992964441909</v>
      </c>
      <c r="K27" s="2">
        <v>6212595.6113355337</v>
      </c>
    </row>
    <row r="28" spans="2:11" x14ac:dyDescent="0.35">
      <c r="E28" s="6" t="s">
        <v>28</v>
      </c>
      <c r="F28" s="6"/>
      <c r="G28" s="2">
        <v>2302.6989905629998</v>
      </c>
      <c r="H28" s="4">
        <f>G28/G5</f>
        <v>2.396711065837002E-4</v>
      </c>
      <c r="I28">
        <v>67</v>
      </c>
      <c r="J28" s="4">
        <f>I28/I5</f>
        <v>1.6986752868099132E-4</v>
      </c>
      <c r="K28" s="2">
        <v>108.665471232</v>
      </c>
    </row>
    <row r="29" spans="2:11" x14ac:dyDescent="0.35">
      <c r="E29" s="6" t="s">
        <v>29</v>
      </c>
      <c r="F29" s="6"/>
      <c r="G29" s="2">
        <v>4908.8583738799998</v>
      </c>
      <c r="H29" s="4">
        <f>G29/G5</f>
        <v>5.1092718733629654E-4</v>
      </c>
      <c r="I29">
        <v>351</v>
      </c>
      <c r="J29" s="4">
        <f>I29/I5</f>
        <v>8.8990302338847686E-4</v>
      </c>
      <c r="K29" s="2">
        <v>269.82852207899998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6955562.2937822789</v>
      </c>
    </row>
    <row r="3" spans="1:2" x14ac:dyDescent="0.35">
      <c r="A3" t="s">
        <v>32</v>
      </c>
      <c r="B3">
        <f>'NEWT - UK'!$G$8</f>
        <v>137504.22124442644</v>
      </c>
    </row>
    <row r="4" spans="1:2" x14ac:dyDescent="0.35">
      <c r="A4" t="s">
        <v>33</v>
      </c>
      <c r="B4">
        <f>'NEWT - UK'!$G$9</f>
        <v>291591.32845243497</v>
      </c>
    </row>
    <row r="5" spans="1:2" x14ac:dyDescent="0.35">
      <c r="A5" t="s">
        <v>34</v>
      </c>
      <c r="B5">
        <f>'NEWT - UK'!$G$10</f>
        <v>44.482255725999998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192072</v>
      </c>
    </row>
    <row r="16" spans="1:2" x14ac:dyDescent="0.35">
      <c r="A16" t="s">
        <v>32</v>
      </c>
      <c r="B16">
        <f>'NEWT - UK'!$I$8</f>
        <v>2653</v>
      </c>
    </row>
    <row r="17" spans="1:2" x14ac:dyDescent="0.35">
      <c r="A17" t="s">
        <v>33</v>
      </c>
      <c r="B17">
        <f>'NEWT - UK'!$I$9</f>
        <v>791016</v>
      </c>
    </row>
    <row r="18" spans="1:2" x14ac:dyDescent="0.35">
      <c r="A18" t="s">
        <v>34</v>
      </c>
      <c r="B18">
        <f>'NEWT - UK'!$I$10</f>
        <v>10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528995.59244578704</v>
      </c>
    </row>
    <row r="28" spans="1:2" x14ac:dyDescent="0.35">
      <c r="A28" t="s">
        <v>37</v>
      </c>
      <c r="B28">
        <f>'NEWT - UK'!$G$19</f>
        <v>2588240.0721795429</v>
      </c>
    </row>
    <row r="29" spans="1:2" x14ac:dyDescent="0.35">
      <c r="A29" t="s">
        <v>38</v>
      </c>
      <c r="B29">
        <f>'NEWT - UK'!$G$22</f>
        <v>64506.238475994003</v>
      </c>
    </row>
    <row r="30" spans="1:2" x14ac:dyDescent="0.35">
      <c r="A30" t="s">
        <v>39</v>
      </c>
      <c r="B30">
        <f>'NEWT - UK'!$G$23</f>
        <v>3911324.6119253808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1000895.276407648</v>
      </c>
    </row>
    <row r="41" spans="1:2" x14ac:dyDescent="0.35">
      <c r="A41" t="s">
        <v>42</v>
      </c>
      <c r="B41">
        <f>'NEWT - UK'!$G$27</f>
        <v>6090189.1698960448</v>
      </c>
    </row>
    <row r="42" spans="1:2" x14ac:dyDescent="0.35">
      <c r="A42" t="s">
        <v>43</v>
      </c>
      <c r="B42">
        <f>'NEWT - UK'!$G$28</f>
        <v>0</v>
      </c>
    </row>
    <row r="43" spans="1:2" x14ac:dyDescent="0.35">
      <c r="A43" t="s">
        <v>44</v>
      </c>
      <c r="B43">
        <f>'NEWT - UK'!$G$29</f>
        <v>1982.068723012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2024-12-31T10:03:14Z</dcterms:created>
  <dcterms:modified xsi:type="dcterms:W3CDTF">2024-12-31T10:03:14Z</dcterms:modified>
</cp:coreProperties>
</file>