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7A5CB023-2CD3-44F4-9ABA-8C5551B624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5" i="5"/>
  <c r="J14" i="5"/>
  <c r="H14" i="5"/>
  <c r="K13" i="5"/>
  <c r="J13" i="5"/>
  <c r="I13" i="5"/>
  <c r="G13" i="5"/>
  <c r="H13" i="5" s="1"/>
  <c r="J10" i="5"/>
  <c r="H10" i="5"/>
  <c r="J9" i="5"/>
  <c r="K8" i="5"/>
  <c r="I8" i="5"/>
  <c r="H8" i="5"/>
  <c r="G8" i="5"/>
  <c r="H15" i="5" s="1"/>
  <c r="J7" i="5"/>
  <c r="J8" i="5" s="1"/>
  <c r="H7" i="5"/>
  <c r="J5" i="5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J19" i="2"/>
  <c r="H19" i="2"/>
  <c r="H20" i="2" s="1"/>
  <c r="J18" i="2"/>
  <c r="J20" i="2" s="1"/>
  <c r="H18" i="2"/>
  <c r="J14" i="2"/>
  <c r="H14" i="2"/>
  <c r="K13" i="2"/>
  <c r="I13" i="2"/>
  <c r="J13" i="2" s="1"/>
  <c r="H13" i="2"/>
  <c r="G13" i="2"/>
  <c r="J10" i="2"/>
  <c r="J9" i="2" s="1"/>
  <c r="H10" i="2"/>
  <c r="K8" i="2"/>
  <c r="J8" i="2"/>
  <c r="I8" i="2"/>
  <c r="B16" i="3" s="1"/>
  <c r="G8" i="2"/>
  <c r="H15" i="2" s="1"/>
  <c r="J7" i="2"/>
  <c r="H7" i="2"/>
  <c r="H8" i="2" s="1"/>
  <c r="J5" i="2"/>
  <c r="H5" i="2"/>
  <c r="H9" i="2" s="1"/>
  <c r="J15" i="2" l="1"/>
  <c r="B3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<sst xmlns="http://schemas.openxmlformats.org/spreadsheetml/2006/main" count="82" uniqueCount="45">
  <si>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18 July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</si>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</sst>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11352624.021884814</c:v>
                </c:pt>
                <c:pt idx="1">
                  <c:v>217698.80149779096</c:v>
                </c:pt>
                <c:pt idx="2">
                  <c:v>524573.93689254601</c:v>
                </c:pt>
                <c:pt idx="3">
                  <c:v>420.45019065000002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A5C-41F3-A3EC-88DBA4B68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330844</c:v>
                </c:pt>
                <c:pt idx="1">
                  <c:v>5940</c:v>
                </c:pt>
                <c:pt idx="2">
                  <c:v>1019595</c:v>
                </c:pt>
                <c:pt idx="3">
                  <c:v>61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E17-48DF-A9A1-61016BB99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1216322.92698482</c:v>
                </c:pt>
                <c:pt idx="1">
                  <c:v>4359731.0526751876</c:v>
                </c:pt>
                <c:pt idx="2">
                  <c:v>140861.33455897399</c:v>
                </c:pt>
                <c:pt idx="3">
                  <c:v>5853407.5091636209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48C-49B6-AA3E-C4BC476F9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1907136.9924711371</c:v>
                </c:pt>
                <c:pt idx="1">
                  <c:v>9662999.1651391368</c:v>
                </c:pt>
                <c:pt idx="2">
                  <c:v>0.60085829999999996</c:v>
                </c:pt>
                <c:pt idx="3">
                  <c:v>186.064914031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2EE-4E11-AE5E-7814AB85A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12095317.2104658</v>
      </c>
      <c r="H4" s="5"/>
      <c r="I4" s="1">
        <v>1356440</v>
      </c>
      <c r="J4" s="5"/>
      <c r="K4" s="3">
        <v>668734.68601571606</v>
      </c>
    </row>
    <row r="5" spans="1:11" x14ac:dyDescent="0.25">
      <c r="E5" s="6" t="s">
        <v>7</v>
      </c>
      <c r="F5" s="6"/>
      <c r="G5" s="2">
        <v>11570322.823382605</v>
      </c>
      <c r="H5" s="4">
        <f>G5/G4</f>
        <v>0.95659523616057551</v>
      </c>
      <c r="I5">
        <v>336784</v>
      </c>
      <c r="J5" s="4">
        <f>I5/I4</f>
        <v>0.24828521718616378</v>
      </c>
      <c r="K5" s="2">
        <v>326407.49761763401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11352624.021884814</v>
      </c>
      <c r="H7" s="4">
        <f>G7/G5</f>
        <v>0.98118472536843648</v>
      </c>
      <c r="I7">
        <v>330844</v>
      </c>
      <c r="J7" s="4">
        <f>I7/I5</f>
        <v>0.98236258254548914</v>
      </c>
      <c r="K7" s="2">
        <v>288286.63841064199</v>
      </c>
    </row>
    <row r="8" spans="1:11" x14ac:dyDescent="0.25">
      <c r="F8" t="s">
        <v>10</v>
      </c>
      <c r="G8" s="2">
        <f>G5-G7</f>
        <v>217698.80149779096</v>
      </c>
      <c r="H8" s="4">
        <f>1-H7</f>
        <v>1.8815274631563517E-2</v>
      </c>
      <c r="I8">
        <f>I5-I7</f>
        <v>5940</v>
      </c>
      <c r="J8" s="4">
        <f>1-J7</f>
        <v>1.7637417454510862E-2</v>
      </c>
      <c r="K8" s="2">
        <f>K5-K7</f>
        <v>38120.859206992027</v>
      </c>
    </row>
    <row r="9" spans="1:11" x14ac:dyDescent="0.25">
      <c r="E9" s="6" t="s">
        <v>11</v>
      </c>
      <c r="F9" s="6"/>
      <c r="G9" s="2">
        <v>524573.93689254601</v>
      </c>
      <c r="H9" s="4">
        <f>1-H5-H10</f>
        <v>4.337000243686398E-2</v>
      </c>
      <c r="I9">
        <v>1019595</v>
      </c>
      <c r="J9" s="4">
        <f>1-J5-J10</f>
        <v>0.75166981215534778</v>
      </c>
      <c r="K9" s="2">
        <v>267182.02622308303</v>
      </c>
    </row>
    <row r="10" spans="1:11" x14ac:dyDescent="0.25">
      <c r="E10" s="6" t="s">
        <v>12</v>
      </c>
      <c r="F10" s="6"/>
      <c r="G10" s="2">
        <v>420.45019065000002</v>
      </c>
      <c r="H10" s="4">
        <f>G10/G4</f>
        <v>3.4761402560504504E-5</v>
      </c>
      <c r="I10">
        <v>61</v>
      </c>
      <c r="J10" s="4">
        <f>I10/I4</f>
        <v>4.4970658488396099E-5</v>
      </c>
      <c r="K10" s="2">
        <v>75145.162174999001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2870631.9889396899</v>
      </c>
      <c r="H13" s="5">
        <f>G13/G5</f>
        <v>0.24810301603153156</v>
      </c>
      <c r="I13" s="1">
        <f>I14+I15</f>
        <v>92466</v>
      </c>
      <c r="J13" s="5">
        <f>I13/I5</f>
        <v>0.27455579837521971</v>
      </c>
      <c r="K13" s="3">
        <f>K14+K15</f>
        <v>32760.987367049998</v>
      </c>
    </row>
    <row r="14" spans="1:11" x14ac:dyDescent="0.25">
      <c r="E14" s="6" t="s">
        <v>15</v>
      </c>
      <c r="F14" s="6"/>
      <c r="G14" s="2">
        <v>2870631.9889396899</v>
      </c>
      <c r="H14" s="4">
        <f>G14/G7</f>
        <v>0.25286065876980346</v>
      </c>
      <c r="I14">
        <v>92466</v>
      </c>
      <c r="J14" s="4">
        <f>I14/I7</f>
        <v>0.27948519543954248</v>
      </c>
      <c r="K14" s="2">
        <v>32760.987367049998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1216322.92698482</v>
      </c>
      <c r="H18" s="4">
        <f>G18/G5</f>
        <v>0.10512437254790664</v>
      </c>
      <c r="I18">
        <v>39945</v>
      </c>
      <c r="J18" s="4">
        <f>I18/I5</f>
        <v>0.11860717848828924</v>
      </c>
      <c r="K18" s="2">
        <v>22984.477450171998</v>
      </c>
    </row>
    <row r="19" spans="2:11" x14ac:dyDescent="0.25">
      <c r="E19" s="6" t="s">
        <v>20</v>
      </c>
      <c r="F19" s="6"/>
      <c r="G19" s="2">
        <v>4359731.0526751876</v>
      </c>
      <c r="H19" s="4">
        <f>G19/G5</f>
        <v>0.37680288780400789</v>
      </c>
      <c r="I19">
        <v>120486</v>
      </c>
      <c r="J19" s="4">
        <f>I19/I5</f>
        <v>0.35775452515558936</v>
      </c>
      <c r="K19" s="2">
        <v>159109.78993829701</v>
      </c>
    </row>
    <row r="20" spans="2:11" x14ac:dyDescent="0.25">
      <c r="E20" s="6" t="s">
        <v>21</v>
      </c>
      <c r="F20" s="6"/>
      <c r="G20" s="2">
        <v>5994268.8437225949</v>
      </c>
      <c r="H20" s="4">
        <f>1-H18-H19</f>
        <v>0.51807273964808553</v>
      </c>
      <c r="I20">
        <v>176353</v>
      </c>
      <c r="J20" s="4">
        <f>1-J18-J19</f>
        <v>0.52363829635612136</v>
      </c>
      <c r="K20" s="2">
        <v>144313.230229165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140861.33455897399</v>
      </c>
      <c r="H22" s="4">
        <f>G22/G20</f>
        <v>2.3499335487177697E-2</v>
      </c>
      <c r="I22">
        <v>6550</v>
      </c>
      <c r="J22" s="4">
        <f>I22/I20</f>
        <v>3.7141415229681375E-2</v>
      </c>
      <c r="K22" s="2">
        <v>7614.334036319</v>
      </c>
    </row>
    <row r="23" spans="2:11" x14ac:dyDescent="0.25">
      <c r="F23" t="s">
        <v>24</v>
      </c>
      <c r="G23" s="2">
        <f>G20-G22</f>
        <v>5853407.5091636209</v>
      </c>
      <c r="H23" s="4">
        <f>1-H22</f>
        <v>0.97650066451282225</v>
      </c>
      <c r="I23">
        <f>I20-I22</f>
        <v>169803</v>
      </c>
      <c r="J23" s="4">
        <f>1-J22</f>
        <v>0.9628585847703186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1907136.9924711371</v>
      </c>
      <c r="H26" s="4">
        <f>G26/G5</f>
        <v>0.16483005890008368</v>
      </c>
      <c r="I26">
        <v>54013</v>
      </c>
      <c r="J26" s="4">
        <f>I26/I5</f>
        <v>0.16037875908594232</v>
      </c>
      <c r="K26" s="2">
        <v>149391.00011403501</v>
      </c>
    </row>
    <row r="27" spans="2:11" x14ac:dyDescent="0.25">
      <c r="E27" s="6" t="s">
        <v>27</v>
      </c>
      <c r="F27" s="6"/>
      <c r="G27" s="2">
        <v>9662999.1651391368</v>
      </c>
      <c r="H27" s="4">
        <f>G27/G5</f>
        <v>0.83515380794830252</v>
      </c>
      <c r="I27">
        <v>282703</v>
      </c>
      <c r="J27" s="4">
        <f>I27/I5</f>
        <v>0.83941933108461209</v>
      </c>
      <c r="K27" s="2">
        <v>177004.89587210101</v>
      </c>
    </row>
    <row r="28" spans="2:11" x14ac:dyDescent="0.25">
      <c r="E28" s="6" t="s">
        <v>28</v>
      </c>
      <c r="F28" s="6"/>
      <c r="G28" s="2">
        <v>0.60085829999999996</v>
      </c>
      <c r="H28" s="4">
        <f>G28/G5</f>
        <v>5.1930988371881742E-8</v>
      </c>
      <c r="I28">
        <v>1</v>
      </c>
      <c r="J28" s="4">
        <f>I28/I5</f>
        <v>2.9692621977291083E-6</v>
      </c>
      <c r="K28" s="2">
        <v>0</v>
      </c>
    </row>
    <row r="29" spans="2:11" x14ac:dyDescent="0.25">
      <c r="E29" s="6" t="s">
        <v>29</v>
      </c>
      <c r="F29" s="6"/>
      <c r="G29" s="2">
        <v>186.064914031</v>
      </c>
      <c r="H29" s="4">
        <f>G29/G5</f>
        <v>1.6081220625493627E-5</v>
      </c>
      <c r="I29">
        <v>67</v>
      </c>
      <c r="J29" s="4">
        <f>I29/I5</f>
        <v>1.9894056724785024E-4</v>
      </c>
      <c r="K29" s="2">
        <v>11.601631498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13195861.980810385</v>
      </c>
      <c r="H4" s="5"/>
      <c r="I4" s="1">
        <v>4145931</v>
      </c>
      <c r="J4" s="5"/>
      <c r="K4" s="3">
        <v>101583094.08749075</v>
      </c>
    </row>
    <row r="5" spans="1:11" x14ac:dyDescent="0.25">
      <c r="E5" s="6" t="s">
        <v>7</v>
      </c>
      <c r="F5" s="6"/>
      <c r="G5" s="2">
        <v>10003857.674809393</v>
      </c>
      <c r="H5" s="4">
        <f>G5/G4</f>
        <v>0.75810566140788282</v>
      </c>
      <c r="I5">
        <v>381115</v>
      </c>
      <c r="J5" s="4">
        <f>I5/I4</f>
        <v>9.1925070629491901E-2</v>
      </c>
      <c r="K5" s="2">
        <v>4120984.942204691</v>
      </c>
    </row>
    <row r="6" spans="1:11" x14ac:dyDescent="0.25">
      <c r="F6" t="s">
        <v>8</v>
      </c>
    </row>
    <row r="7" spans="1:11" x14ac:dyDescent="0.25">
      <c r="F7" t="s">
        <v>9</v>
      </c>
      <c r="G7" s="2">
        <v>9698832.1173834465</v>
      </c>
      <c r="H7" s="4">
        <f>G7/G5</f>
        <v>0.96950920661396178</v>
      </c>
      <c r="I7">
        <v>371326</v>
      </c>
      <c r="J7" s="4">
        <f>I7/I5</f>
        <v>0.97431483935295116</v>
      </c>
      <c r="K7" s="2">
        <v>3807557.452076273</v>
      </c>
    </row>
    <row r="8" spans="1:11" x14ac:dyDescent="0.25">
      <c r="F8" t="s">
        <v>10</v>
      </c>
      <c r="G8" s="2">
        <f>G5-G7</f>
        <v>305025.557425946</v>
      </c>
      <c r="H8" s="4">
        <f>1-H7</f>
        <v>3.0490793386038217E-2</v>
      </c>
      <c r="I8">
        <f>I5-I7</f>
        <v>9789</v>
      </c>
      <c r="J8" s="4">
        <f>1-J7</f>
        <v>2.5685160647048844E-2</v>
      </c>
      <c r="K8" s="2">
        <f>K5-K7</f>
        <v>313427.49012841797</v>
      </c>
    </row>
    <row r="9" spans="1:11" x14ac:dyDescent="0.25">
      <c r="E9" s="6" t="s">
        <v>11</v>
      </c>
      <c r="F9" s="6"/>
      <c r="G9" s="2">
        <v>2887861.9006994539</v>
      </c>
      <c r="H9" s="4">
        <f>1-H5-H10</f>
        <v>0.21884602194983732</v>
      </c>
      <c r="I9">
        <v>3741012</v>
      </c>
      <c r="J9" s="4">
        <f>1-J5-J10</f>
        <v>0.90233339628662423</v>
      </c>
      <c r="K9" s="2">
        <v>93654304.776818991</v>
      </c>
    </row>
    <row r="10" spans="1:11" x14ac:dyDescent="0.25">
      <c r="E10" s="6" t="s">
        <v>12</v>
      </c>
      <c r="F10" s="6"/>
      <c r="G10" s="2">
        <v>304142.40530153998</v>
      </c>
      <c r="H10" s="4">
        <f>G10/G4</f>
        <v>2.3048316642279854E-2</v>
      </c>
      <c r="I10">
        <v>23804</v>
      </c>
      <c r="J10" s="4">
        <f>I10/I4</f>
        <v>5.7415330838839337E-3</v>
      </c>
      <c r="K10" s="2">
        <v>3807804.3684670641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1632833.653456273</v>
      </c>
      <c r="H13" s="5">
        <f>G13/G5</f>
        <v>0.16322040022299539</v>
      </c>
      <c r="I13" s="1">
        <f>I14+I15</f>
        <v>46282</v>
      </c>
      <c r="J13" s="5">
        <f>I13/I5</f>
        <v>0.12143841097831364</v>
      </c>
      <c r="K13" s="3">
        <f>K14+K15</f>
        <v>688423.66454522498</v>
      </c>
    </row>
    <row r="14" spans="1:11" x14ac:dyDescent="0.25">
      <c r="E14" s="6" t="s">
        <v>15</v>
      </c>
      <c r="F14" s="6"/>
      <c r="G14" s="2">
        <v>1632833.653456273</v>
      </c>
      <c r="H14" s="4">
        <f>G14/G7</f>
        <v>0.16835363615890481</v>
      </c>
      <c r="I14">
        <v>46282</v>
      </c>
      <c r="J14" s="4">
        <f>I14/I7</f>
        <v>0.12463980437674711</v>
      </c>
      <c r="K14" s="2">
        <v>688423.66454522498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948609.30235633405</v>
      </c>
      <c r="H18" s="4">
        <f>G18/G5</f>
        <v>9.4824350084969422E-2</v>
      </c>
      <c r="I18">
        <v>35222</v>
      </c>
      <c r="J18" s="4">
        <f>I18/I5</f>
        <v>9.2418298938640564E-2</v>
      </c>
      <c r="K18" s="2">
        <v>564357.00136970205</v>
      </c>
    </row>
    <row r="19" spans="2:11" x14ac:dyDescent="0.25">
      <c r="E19" s="6" t="s">
        <v>20</v>
      </c>
      <c r="F19" s="6"/>
      <c r="G19" s="2">
        <v>3826777.6692696549</v>
      </c>
      <c r="H19" s="4">
        <f>G19/G5</f>
        <v>0.38253019921563086</v>
      </c>
      <c r="I19">
        <v>118779</v>
      </c>
      <c r="J19" s="4">
        <f>I19/I5</f>
        <v>0.31166183435445993</v>
      </c>
      <c r="K19" s="2">
        <v>807789.60552631703</v>
      </c>
    </row>
    <row r="20" spans="2:11" x14ac:dyDescent="0.25">
      <c r="E20" s="6" t="s">
        <v>21</v>
      </c>
      <c r="F20" s="6"/>
      <c r="G20" s="2">
        <v>5217048.6976683177</v>
      </c>
      <c r="H20" s="4">
        <f>1-H18-H19</f>
        <v>0.52264545069939961</v>
      </c>
      <c r="I20">
        <v>226216</v>
      </c>
      <c r="J20" s="4">
        <f>1-J18-J19</f>
        <v>0.59591986670689945</v>
      </c>
      <c r="K20" s="2">
        <v>2282573.592571374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143751.302402659</v>
      </c>
      <c r="H22" s="4">
        <f>G22/G20</f>
        <v>2.7554142338542191E-2</v>
      </c>
      <c r="I22">
        <v>10922</v>
      </c>
      <c r="J22" s="4">
        <f>I22/I20</f>
        <v>4.828128867984581E-2</v>
      </c>
      <c r="K22" s="2">
        <v>402821.28908212</v>
      </c>
    </row>
    <row r="23" spans="2:11" x14ac:dyDescent="0.25">
      <c r="F23" t="s">
        <v>24</v>
      </c>
      <c r="G23" s="2">
        <f>G20-G22</f>
        <v>5073297.3952656584</v>
      </c>
      <c r="H23" s="4">
        <f>1-H22</f>
        <v>0.97244585766145786</v>
      </c>
      <c r="I23">
        <f>I20-I22</f>
        <v>215294</v>
      </c>
      <c r="J23" s="4">
        <f>1-J22</f>
        <v>0.95171871132015418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1525746.309296465</v>
      </c>
      <c r="H26" s="4">
        <f>G26/G5</f>
        <v>0.15251579529549192</v>
      </c>
      <c r="I26">
        <v>60276</v>
      </c>
      <c r="J26" s="4">
        <f>I26/I5</f>
        <v>0.15815698673628695</v>
      </c>
      <c r="K26" s="2">
        <v>571078.91028220404</v>
      </c>
    </row>
    <row r="27" spans="2:11" x14ac:dyDescent="0.25">
      <c r="E27" s="6" t="s">
        <v>27</v>
      </c>
      <c r="F27" s="6"/>
      <c r="G27" s="2">
        <v>8462787.2020786274</v>
      </c>
      <c r="H27" s="4">
        <f>G27/G5</f>
        <v>0.84595237928950962</v>
      </c>
      <c r="I27">
        <v>319473</v>
      </c>
      <c r="J27" s="4">
        <f>I27/I5</f>
        <v>0.83825879327761965</v>
      </c>
      <c r="K27" s="2">
        <v>3549506.7533866642</v>
      </c>
    </row>
    <row r="28" spans="2:11" x14ac:dyDescent="0.25">
      <c r="E28" s="6" t="s">
        <v>28</v>
      </c>
      <c r="F28" s="6"/>
      <c r="G28" s="2">
        <v>2152.9049607060001</v>
      </c>
      <c r="H28" s="4">
        <f>G28/G5</f>
        <v>2.1520747602469468E-4</v>
      </c>
      <c r="I28">
        <v>66</v>
      </c>
      <c r="J28" s="4">
        <f>I28/I5</f>
        <v>1.7317607546278683E-4</v>
      </c>
      <c r="K28" s="2">
        <v>104.964755041</v>
      </c>
    </row>
    <row r="29" spans="2:11" x14ac:dyDescent="0.25">
      <c r="E29" s="6" t="s">
        <v>29</v>
      </c>
      <c r="F29" s="6"/>
      <c r="G29" s="2">
        <v>2443.1291519800002</v>
      </c>
      <c r="H29" s="4">
        <f>G29/G5</f>
        <v>2.4421870356392791E-4</v>
      </c>
      <c r="I29">
        <v>466</v>
      </c>
      <c r="J29" s="4">
        <f>I29/I5</f>
        <v>1.2227280479645251E-3</v>
      </c>
      <c r="K29" s="2">
        <v>24.438266161000001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11352624.021884814</v>
      </c>
    </row>
    <row r="3" spans="1:2" x14ac:dyDescent="0.25">
      <c r="A3" t="s">
        <v>32</v>
      </c>
      <c r="B3">
        <f>'NEWT - UK'!$G$8</f>
        <v>217698.80149779096</v>
      </c>
    </row>
    <row r="4" spans="1:2" x14ac:dyDescent="0.25">
      <c r="A4" t="s">
        <v>33</v>
      </c>
      <c r="B4">
        <f>'NEWT - UK'!$G$9</f>
        <v>524573.93689254601</v>
      </c>
    </row>
    <row r="5" spans="1:2" x14ac:dyDescent="0.25">
      <c r="A5" t="s">
        <v>34</v>
      </c>
      <c r="B5">
        <f>'NEWT - UK'!$G$10</f>
        <v>420.45019065000002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330844</v>
      </c>
    </row>
    <row r="16" spans="1:2" x14ac:dyDescent="0.25">
      <c r="A16" t="s">
        <v>32</v>
      </c>
      <c r="B16">
        <f>'NEWT - UK'!$I$8</f>
        <v>5940</v>
      </c>
    </row>
    <row r="17" spans="1:2" x14ac:dyDescent="0.25">
      <c r="A17" t="s">
        <v>33</v>
      </c>
      <c r="B17">
        <f>'NEWT - UK'!$I$9</f>
        <v>1019595</v>
      </c>
    </row>
    <row r="18" spans="1:2" x14ac:dyDescent="0.25">
      <c r="A18" t="s">
        <v>34</v>
      </c>
      <c r="B18">
        <f>'NEWT - UK'!$I$10</f>
        <v>61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1216322.92698482</v>
      </c>
    </row>
    <row r="28" spans="1:2" x14ac:dyDescent="0.25">
      <c r="A28" t="s">
        <v>37</v>
      </c>
      <c r="B28">
        <f>'NEWT - UK'!$G$19</f>
        <v>4359731.0526751876</v>
      </c>
    </row>
    <row r="29" spans="1:2" x14ac:dyDescent="0.25">
      <c r="A29" t="s">
        <v>38</v>
      </c>
      <c r="B29">
        <f>'NEWT - UK'!$G$22</f>
        <v>140861.33455897399</v>
      </c>
    </row>
    <row r="30" spans="1:2" x14ac:dyDescent="0.25">
      <c r="A30" t="s">
        <v>39</v>
      </c>
      <c r="B30">
        <f>'NEWT - UK'!$G$23</f>
        <v>5853407.5091636209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1907136.9924711371</v>
      </c>
    </row>
    <row r="41" spans="1:2" x14ac:dyDescent="0.25">
      <c r="A41" t="s">
        <v>42</v>
      </c>
      <c r="B41">
        <f>'NEWT - UK'!$G$27</f>
        <v>9662999.1651391368</v>
      </c>
    </row>
    <row r="42" spans="1:2" x14ac:dyDescent="0.25">
      <c r="A42" t="s">
        <v>43</v>
      </c>
      <c r="B42">
        <f>'NEWT - UK'!$G$28</f>
        <v>0.60085829999999996</v>
      </c>
    </row>
    <row r="43" spans="1:2" x14ac:dyDescent="0.25">
      <c r="A43" t="s">
        <v>44</v>
      </c>
      <c r="B43">
        <f>'NEWT - UK'!$G$29</f>
        <v>186.064914031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2025-07-23T13:18:32Z</dcterms:created>
  <dcterms:modified xsi:type="dcterms:W3CDTF">2025-07-23T13:18:32Z</dcterms:modified>
</cp:coreProperties>
</file>