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555CF7E-AEA5-449F-AC45-8B2FA7FDC5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H13" i="2"/>
  <c r="G13" i="2"/>
  <c r="J10" i="2"/>
  <c r="H10" i="2"/>
  <c r="J9" i="2"/>
  <c r="K8" i="2"/>
  <c r="J8" i="2"/>
  <c r="I8" i="2"/>
  <c r="B16" i="3" s="1"/>
  <c r="G8" i="2"/>
  <c r="B3" i="3" s="1"/>
  <c r="J7" i="2"/>
  <c r="H7" i="2"/>
  <c r="H8" i="2" s="1"/>
  <c r="J5" i="2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<sst xmlns="http://schemas.openxmlformats.org/spreadsheetml/2006/main" count="82" uniqueCount="45">
  <si>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11 April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</si>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</sst>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12286487.1655907</c:v>
                </c:pt>
                <c:pt idx="1">
                  <c:v>230961.96599577554</c:v>
                </c:pt>
                <c:pt idx="2">
                  <c:v>569060.58082462195</c:v>
                </c:pt>
                <c:pt idx="3">
                  <c:v>241.58609774499999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072-43CF-97FD-90337B565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364798</c:v>
                </c:pt>
                <c:pt idx="1">
                  <c:v>6198</c:v>
                </c:pt>
                <c:pt idx="2">
                  <c:v>1194031</c:v>
                </c:pt>
                <c:pt idx="3">
                  <c:v>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C1-4D96-9C3F-731D3AF4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1297441.1105584409</c:v>
                </c:pt>
                <c:pt idx="1">
                  <c:v>4779776.1530820476</c:v>
                </c:pt>
                <c:pt idx="2">
                  <c:v>148088.60594185401</c:v>
                </c:pt>
                <c:pt idx="3">
                  <c:v>6292143.2620041324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AE-4DBA-9582-473DF381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2034981.5972871589</c:v>
                </c:pt>
                <c:pt idx="1">
                  <c:v>10478191.432730433</c:v>
                </c:pt>
                <c:pt idx="2">
                  <c:v>10.4001424</c:v>
                </c:pt>
                <c:pt idx="3">
                  <c:v>4265.701426484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1E-4F54-8BBF-C90DBC49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13086751.298508843</v>
      </c>
      <c r="H4" s="5"/>
      <c r="I4" s="1">
        <v>1565069</v>
      </c>
      <c r="J4" s="5"/>
      <c r="K4" s="3">
        <v>689319.99428673601</v>
      </c>
    </row>
    <row r="5" spans="1:11" x14ac:dyDescent="0.35">
      <c r="E5" s="6" t="s">
        <v>7</v>
      </c>
      <c r="F5" s="6"/>
      <c r="G5" s="2">
        <v>12517449.131586475</v>
      </c>
      <c r="H5" s="4">
        <f>G5/G4</f>
        <v>0.95649782333777245</v>
      </c>
      <c r="I5">
        <v>370996</v>
      </c>
      <c r="J5" s="4">
        <f>I5/I4</f>
        <v>0.2370476956607025</v>
      </c>
      <c r="K5" s="2">
        <v>382336.44691491802</v>
      </c>
    </row>
    <row r="6" spans="1:11" x14ac:dyDescent="0.35">
      <c r="F6" t="s">
        <v>8</v>
      </c>
    </row>
    <row r="7" spans="1:11" x14ac:dyDescent="0.35">
      <c r="F7" t="s">
        <v>9</v>
      </c>
      <c r="G7" s="2">
        <v>12286487.1655907</v>
      </c>
      <c r="H7" s="4">
        <f>G7/G5</f>
        <v>0.9815487993146329</v>
      </c>
      <c r="I7">
        <v>364798</v>
      </c>
      <c r="J7" s="4">
        <f>I7/I5</f>
        <v>0.98329362041639268</v>
      </c>
      <c r="K7" s="2">
        <v>340359.20818595099</v>
      </c>
    </row>
    <row r="8" spans="1:11" x14ac:dyDescent="0.35">
      <c r="F8" t="s">
        <v>10</v>
      </c>
      <c r="G8" s="2">
        <f>G5-G7</f>
        <v>230961.96599577554</v>
      </c>
      <c r="H8" s="4">
        <f>1-H7</f>
        <v>1.8451200685367097E-2</v>
      </c>
      <c r="I8">
        <f>I5-I7</f>
        <v>6198</v>
      </c>
      <c r="J8" s="4">
        <f>1-J7</f>
        <v>1.6706379583607323E-2</v>
      </c>
      <c r="K8" s="2">
        <f>K5-K7</f>
        <v>41977.23872896703</v>
      </c>
    </row>
    <row r="9" spans="1:11" x14ac:dyDescent="0.35">
      <c r="E9" s="6" t="s">
        <v>11</v>
      </c>
      <c r="F9" s="6"/>
      <c r="G9" s="2">
        <v>569060.58082462195</v>
      </c>
      <c r="H9" s="4">
        <f>1-H5-H10</f>
        <v>4.3483716305471744E-2</v>
      </c>
      <c r="I9">
        <v>1194031</v>
      </c>
      <c r="J9" s="4">
        <f>1-J5-J10</f>
        <v>0.76292546846177389</v>
      </c>
      <c r="K9" s="2">
        <v>306956.28124690801</v>
      </c>
    </row>
    <row r="10" spans="1:11" x14ac:dyDescent="0.35">
      <c r="E10" s="6" t="s">
        <v>12</v>
      </c>
      <c r="F10" s="6"/>
      <c r="G10" s="2">
        <v>241.58609774499999</v>
      </c>
      <c r="H10" s="4">
        <f>G10/G4</f>
        <v>1.8460356755807475E-5</v>
      </c>
      <c r="I10">
        <v>42</v>
      </c>
      <c r="J10" s="4">
        <f>I10/I4</f>
        <v>2.6835877523610779E-5</v>
      </c>
      <c r="K10" s="2">
        <v>27.266124909999998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3099861.1649497962</v>
      </c>
      <c r="H13" s="5">
        <f>G13/G5</f>
        <v>0.24764320049263236</v>
      </c>
      <c r="I13" s="1">
        <f>I14+I15</f>
        <v>97855</v>
      </c>
      <c r="J13" s="5">
        <f>I13/I5</f>
        <v>0.26376295162211993</v>
      </c>
      <c r="K13" s="3">
        <f>K14+K15</f>
        <v>26169.046590959999</v>
      </c>
    </row>
    <row r="14" spans="1:11" x14ac:dyDescent="0.35">
      <c r="E14" s="6" t="s">
        <v>15</v>
      </c>
      <c r="F14" s="6"/>
      <c r="G14" s="2">
        <v>3099861.1649497962</v>
      </c>
      <c r="H14" s="4">
        <f>G14/G7</f>
        <v>0.25229840907100021</v>
      </c>
      <c r="I14">
        <v>97855</v>
      </c>
      <c r="J14" s="4">
        <f>I14/I7</f>
        <v>0.26824434344486536</v>
      </c>
      <c r="K14" s="2">
        <v>26169.046590959999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1297441.1105584409</v>
      </c>
      <c r="H18" s="4">
        <f>G18/G5</f>
        <v>0.10365059980826954</v>
      </c>
      <c r="I18">
        <v>41522</v>
      </c>
      <c r="J18" s="4">
        <f>I18/I5</f>
        <v>0.11192034415465396</v>
      </c>
      <c r="K18" s="2">
        <v>20762.844857353</v>
      </c>
    </row>
    <row r="19" spans="2:11" x14ac:dyDescent="0.35">
      <c r="E19" s="6" t="s">
        <v>20</v>
      </c>
      <c r="F19" s="6"/>
      <c r="G19" s="2">
        <v>4779776.1530820476</v>
      </c>
      <c r="H19" s="4">
        <f>G19/G5</f>
        <v>0.38184905749053788</v>
      </c>
      <c r="I19">
        <v>129694</v>
      </c>
      <c r="J19" s="4">
        <f>I19/I5</f>
        <v>0.34958328391680771</v>
      </c>
      <c r="K19" s="2">
        <v>222814.38262929799</v>
      </c>
    </row>
    <row r="20" spans="2:11" x14ac:dyDescent="0.35">
      <c r="E20" s="6" t="s">
        <v>21</v>
      </c>
      <c r="F20" s="6"/>
      <c r="G20" s="2">
        <v>6440231.8679459868</v>
      </c>
      <c r="H20" s="4">
        <f>1-H18-H19</f>
        <v>0.5145003427011926</v>
      </c>
      <c r="I20">
        <v>199780</v>
      </c>
      <c r="J20" s="4">
        <f>1-J18-J19</f>
        <v>0.53849637192853839</v>
      </c>
      <c r="K20" s="2">
        <v>138759.21942826701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148088.60594185401</v>
      </c>
      <c r="H22" s="4">
        <f>G22/G20</f>
        <v>2.2994297251767212E-2</v>
      </c>
      <c r="I22">
        <v>6494</v>
      </c>
      <c r="J22" s="4">
        <f>I22/I20</f>
        <v>3.250575633196516E-2</v>
      </c>
      <c r="K22" s="2">
        <v>11957.346392760999</v>
      </c>
    </row>
    <row r="23" spans="2:11" x14ac:dyDescent="0.35">
      <c r="F23" t="s">
        <v>24</v>
      </c>
      <c r="G23" s="2">
        <f>G20-G22</f>
        <v>6292143.2620041324</v>
      </c>
      <c r="H23" s="4">
        <f>1-H22</f>
        <v>0.97700570274823284</v>
      </c>
      <c r="I23">
        <f>I20-I22</f>
        <v>193286</v>
      </c>
      <c r="J23" s="4">
        <f>1-J22</f>
        <v>0.96749424366803483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2034981.5972871589</v>
      </c>
      <c r="H26" s="4">
        <f>G26/G5</f>
        <v>0.16257158913888417</v>
      </c>
      <c r="I26">
        <v>64762</v>
      </c>
      <c r="J26" s="4">
        <f>I26/I5</f>
        <v>0.17456252897605365</v>
      </c>
      <c r="K26" s="2">
        <v>195678.66675071599</v>
      </c>
    </row>
    <row r="27" spans="2:11" x14ac:dyDescent="0.35">
      <c r="E27" s="6" t="s">
        <v>27</v>
      </c>
      <c r="F27" s="6"/>
      <c r="G27" s="2">
        <v>10478191.432730433</v>
      </c>
      <c r="H27" s="4">
        <f>G27/G5</f>
        <v>0.83708679960119114</v>
      </c>
      <c r="I27">
        <v>306138</v>
      </c>
      <c r="J27" s="4">
        <f>I27/I5</f>
        <v>0.82517870812623317</v>
      </c>
      <c r="K27" s="2">
        <v>186657.78016420201</v>
      </c>
    </row>
    <row r="28" spans="2:11" x14ac:dyDescent="0.35">
      <c r="E28" s="6" t="s">
        <v>28</v>
      </c>
      <c r="F28" s="6"/>
      <c r="G28" s="2">
        <v>10.4001424</v>
      </c>
      <c r="H28" s="4">
        <f>G28/G5</f>
        <v>8.3085158091486289E-7</v>
      </c>
      <c r="I28">
        <v>3</v>
      </c>
      <c r="J28" s="4">
        <f>I28/I5</f>
        <v>8.0863405535369647E-6</v>
      </c>
      <c r="K28" s="2">
        <v>0</v>
      </c>
    </row>
    <row r="29" spans="2:11" x14ac:dyDescent="0.35">
      <c r="E29" s="6" t="s">
        <v>29</v>
      </c>
      <c r="F29" s="6"/>
      <c r="G29" s="2">
        <v>4265.701426484</v>
      </c>
      <c r="H29" s="4">
        <f>G29/G5</f>
        <v>3.407804083437374E-4</v>
      </c>
      <c r="I29">
        <v>93</v>
      </c>
      <c r="J29" s="4">
        <f>I29/I5</f>
        <v>2.5067655715964592E-4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12921889.380000096</v>
      </c>
      <c r="H4" s="5"/>
      <c r="I4" s="1">
        <v>4063385</v>
      </c>
      <c r="J4" s="5"/>
      <c r="K4" s="3">
        <v>93607092.334923521</v>
      </c>
    </row>
    <row r="5" spans="1:11" x14ac:dyDescent="0.35">
      <c r="E5" s="6" t="s">
        <v>7</v>
      </c>
      <c r="F5" s="6"/>
      <c r="G5" s="2">
        <v>10282181.241309635</v>
      </c>
      <c r="H5" s="4">
        <f>G5/G4</f>
        <v>0.79571809809979654</v>
      </c>
      <c r="I5">
        <v>390434</v>
      </c>
      <c r="J5" s="4">
        <f>I5/I4</f>
        <v>9.6085898825732735E-2</v>
      </c>
      <c r="K5" s="2">
        <v>4355867.3578075636</v>
      </c>
    </row>
    <row r="6" spans="1:11" x14ac:dyDescent="0.35">
      <c r="F6" t="s">
        <v>8</v>
      </c>
    </row>
    <row r="7" spans="1:11" x14ac:dyDescent="0.35">
      <c r="F7" t="s">
        <v>9</v>
      </c>
      <c r="G7" s="2">
        <v>9946887.7833888642</v>
      </c>
      <c r="H7" s="4">
        <f>G7/G5</f>
        <v>0.96739082398453569</v>
      </c>
      <c r="I7">
        <v>379799</v>
      </c>
      <c r="J7" s="4">
        <f>I7/I5</f>
        <v>0.97276108125829208</v>
      </c>
      <c r="K7" s="2">
        <v>4071959.539735931</v>
      </c>
    </row>
    <row r="8" spans="1:11" x14ac:dyDescent="0.35">
      <c r="F8" t="s">
        <v>10</v>
      </c>
      <c r="G8" s="2">
        <f>G5-G7</f>
        <v>335293.45792077109</v>
      </c>
      <c r="H8" s="4">
        <f>1-H7</f>
        <v>3.2609176015464314E-2</v>
      </c>
      <c r="I8">
        <f>I5-I7</f>
        <v>10635</v>
      </c>
      <c r="J8" s="4">
        <f>1-J7</f>
        <v>2.7238918741707918E-2</v>
      </c>
      <c r="K8" s="2">
        <f>K5-K7</f>
        <v>283907.81807163265</v>
      </c>
    </row>
    <row r="9" spans="1:11" x14ac:dyDescent="0.35">
      <c r="E9" s="6" t="s">
        <v>11</v>
      </c>
      <c r="F9" s="6"/>
      <c r="G9" s="2">
        <v>2363072.3190391501</v>
      </c>
      <c r="H9" s="4">
        <f>1-H5-H10</f>
        <v>0.18287359143443874</v>
      </c>
      <c r="I9">
        <v>3649734</v>
      </c>
      <c r="J9" s="4">
        <f>1-J5-J10</f>
        <v>0.8982003920376731</v>
      </c>
      <c r="K9" s="2">
        <v>86001221.122198686</v>
      </c>
    </row>
    <row r="10" spans="1:11" x14ac:dyDescent="0.35">
      <c r="E10" s="6" t="s">
        <v>12</v>
      </c>
      <c r="F10" s="6"/>
      <c r="G10" s="2">
        <v>276635.81965130998</v>
      </c>
      <c r="H10" s="4">
        <f>G10/G4</f>
        <v>2.1408310465764715E-2</v>
      </c>
      <c r="I10">
        <v>23217</v>
      </c>
      <c r="J10" s="4">
        <f>I10/I4</f>
        <v>5.7137091365942437E-3</v>
      </c>
      <c r="K10" s="2">
        <v>3250003.8549172659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1751329.287202497</v>
      </c>
      <c r="H13" s="5">
        <f>G13/G5</f>
        <v>0.17032663071200943</v>
      </c>
      <c r="I13" s="1">
        <f>I14+I15</f>
        <v>49938</v>
      </c>
      <c r="J13" s="5">
        <f>I13/I5</f>
        <v>0.12790381985175472</v>
      </c>
      <c r="K13" s="3">
        <f>K14+K15</f>
        <v>684949.82207365904</v>
      </c>
    </row>
    <row r="14" spans="1:11" x14ac:dyDescent="0.35">
      <c r="E14" s="6" t="s">
        <v>15</v>
      </c>
      <c r="F14" s="6"/>
      <c r="G14" s="2">
        <v>1750828.343202377</v>
      </c>
      <c r="H14" s="4">
        <f>G14/G7</f>
        <v>0.17601770335905778</v>
      </c>
      <c r="I14">
        <v>49936</v>
      </c>
      <c r="J14" s="4">
        <f>I14/I7</f>
        <v>0.13148007235406095</v>
      </c>
      <c r="K14" s="2">
        <v>684908.08682877501</v>
      </c>
    </row>
    <row r="15" spans="1:11" x14ac:dyDescent="0.35">
      <c r="E15" s="6" t="s">
        <v>16</v>
      </c>
      <c r="F15" s="6"/>
      <c r="G15" s="2">
        <v>500.94400012</v>
      </c>
      <c r="H15" s="4">
        <f>G15/G8</f>
        <v>1.4940464488226658E-3</v>
      </c>
      <c r="I15">
        <v>2</v>
      </c>
      <c r="J15" s="4">
        <f>I15/I8</f>
        <v>1.8805829807240243E-4</v>
      </c>
      <c r="K15" s="2">
        <v>41.735244883999997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1004587.083350884</v>
      </c>
      <c r="H18" s="4">
        <f>G18/G5</f>
        <v>9.7701748274467329E-2</v>
      </c>
      <c r="I18">
        <v>35297</v>
      </c>
      <c r="J18" s="4">
        <f>I18/I5</f>
        <v>9.0404524196150957E-2</v>
      </c>
      <c r="K18" s="2">
        <v>680390.629235517</v>
      </c>
    </row>
    <row r="19" spans="2:11" x14ac:dyDescent="0.35">
      <c r="E19" s="6" t="s">
        <v>20</v>
      </c>
      <c r="F19" s="6"/>
      <c r="G19" s="2">
        <v>3736976.0007174909</v>
      </c>
      <c r="H19" s="4">
        <f>G19/G5</f>
        <v>0.36344195001191348</v>
      </c>
      <c r="I19">
        <v>117696</v>
      </c>
      <c r="J19" s="4">
        <f>I19/I5</f>
        <v>0.30144915657960114</v>
      </c>
      <c r="K19" s="2">
        <v>913543.00377439498</v>
      </c>
    </row>
    <row r="20" spans="2:11" x14ac:dyDescent="0.35">
      <c r="E20" s="6" t="s">
        <v>21</v>
      </c>
      <c r="F20" s="6"/>
      <c r="G20" s="2">
        <v>5529120.9243340166</v>
      </c>
      <c r="H20" s="4">
        <f>1-H18-H19</f>
        <v>0.5388563017136192</v>
      </c>
      <c r="I20">
        <v>236545</v>
      </c>
      <c r="J20" s="4">
        <f>1-J18-J19</f>
        <v>0.60814631922424789</v>
      </c>
      <c r="K20" s="2">
        <v>2290019.8486425891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116890.452767326</v>
      </c>
      <c r="H22" s="4">
        <f>G22/G20</f>
        <v>2.1140874718960045E-2</v>
      </c>
      <c r="I22">
        <v>7276</v>
      </c>
      <c r="J22" s="4">
        <f>I22/I20</f>
        <v>3.0759474941343085E-2</v>
      </c>
      <c r="K22" s="2">
        <v>405846.164649443</v>
      </c>
    </row>
    <row r="23" spans="2:11" x14ac:dyDescent="0.35">
      <c r="F23" t="s">
        <v>24</v>
      </c>
      <c r="G23" s="2">
        <f>G20-G22</f>
        <v>5412230.4715666911</v>
      </c>
      <c r="H23" s="4">
        <f>1-H22</f>
        <v>0.97885912528103991</v>
      </c>
      <c r="I23">
        <f>I20-I22</f>
        <v>229269</v>
      </c>
      <c r="J23" s="4">
        <f>1-J22</f>
        <v>0.96924052505865688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1553235.2330229969</v>
      </c>
      <c r="H26" s="4">
        <f>G26/G5</f>
        <v>0.15106086895091164</v>
      </c>
      <c r="I26">
        <v>61050</v>
      </c>
      <c r="J26" s="4">
        <f>I26/I5</f>
        <v>0.15636445596438836</v>
      </c>
      <c r="K26" s="2">
        <v>612198.54141243396</v>
      </c>
    </row>
    <row r="27" spans="2:11" x14ac:dyDescent="0.35">
      <c r="E27" s="6" t="s">
        <v>27</v>
      </c>
      <c r="F27" s="6"/>
      <c r="G27" s="2">
        <v>8708711.1790372357</v>
      </c>
      <c r="H27" s="4">
        <f>G27/G5</f>
        <v>0.84697118001082927</v>
      </c>
      <c r="I27">
        <v>327849</v>
      </c>
      <c r="J27" s="4">
        <f>I27/I5</f>
        <v>0.83970402167843994</v>
      </c>
      <c r="K27" s="2">
        <v>3665472.3452309682</v>
      </c>
    </row>
    <row r="28" spans="2:11" x14ac:dyDescent="0.35">
      <c r="E28" s="6" t="s">
        <v>28</v>
      </c>
      <c r="F28" s="6"/>
      <c r="G28" s="2">
        <v>2185.0007567070002</v>
      </c>
      <c r="H28" s="4">
        <f>G28/G5</f>
        <v>2.1250362208444188E-4</v>
      </c>
      <c r="I28">
        <v>66</v>
      </c>
      <c r="J28" s="4">
        <f>I28/I5</f>
        <v>1.6904265509663606E-4</v>
      </c>
      <c r="K28" s="2">
        <v>105.816359656</v>
      </c>
    </row>
    <row r="29" spans="2:11" x14ac:dyDescent="0.35">
      <c r="E29" s="6" t="s">
        <v>29</v>
      </c>
      <c r="F29" s="6"/>
      <c r="G29" s="2">
        <v>5997.5395561340001</v>
      </c>
      <c r="H29" s="4">
        <f>G29/G5</f>
        <v>5.832944795836041E-4</v>
      </c>
      <c r="I29">
        <v>457</v>
      </c>
      <c r="J29" s="4">
        <f>I29/I5</f>
        <v>1.1704923239267073E-3</v>
      </c>
      <c r="K29" s="2">
        <v>223.17626549299999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12286487.1655907</v>
      </c>
    </row>
    <row r="3" spans="1:2" x14ac:dyDescent="0.35">
      <c r="A3" t="s">
        <v>32</v>
      </c>
      <c r="B3">
        <f>'NEWT - UK'!$G$8</f>
        <v>230961.96599577554</v>
      </c>
    </row>
    <row r="4" spans="1:2" x14ac:dyDescent="0.35">
      <c r="A4" t="s">
        <v>33</v>
      </c>
      <c r="B4">
        <f>'NEWT - UK'!$G$9</f>
        <v>569060.58082462195</v>
      </c>
    </row>
    <row r="5" spans="1:2" x14ac:dyDescent="0.35">
      <c r="A5" t="s">
        <v>34</v>
      </c>
      <c r="B5">
        <f>'NEWT - UK'!$G$10</f>
        <v>241.58609774499999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364798</v>
      </c>
    </row>
    <row r="16" spans="1:2" x14ac:dyDescent="0.35">
      <c r="A16" t="s">
        <v>32</v>
      </c>
      <c r="B16">
        <f>'NEWT - UK'!$I$8</f>
        <v>6198</v>
      </c>
    </row>
    <row r="17" spans="1:2" x14ac:dyDescent="0.35">
      <c r="A17" t="s">
        <v>33</v>
      </c>
      <c r="B17">
        <f>'NEWT - UK'!$I$9</f>
        <v>1194031</v>
      </c>
    </row>
    <row r="18" spans="1:2" x14ac:dyDescent="0.35">
      <c r="A18" t="s">
        <v>34</v>
      </c>
      <c r="B18">
        <f>'NEWT - UK'!$I$10</f>
        <v>42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1297441.1105584409</v>
      </c>
    </row>
    <row r="28" spans="1:2" x14ac:dyDescent="0.35">
      <c r="A28" t="s">
        <v>37</v>
      </c>
      <c r="B28">
        <f>'NEWT - UK'!$G$19</f>
        <v>4779776.1530820476</v>
      </c>
    </row>
    <row r="29" spans="1:2" x14ac:dyDescent="0.35">
      <c r="A29" t="s">
        <v>38</v>
      </c>
      <c r="B29">
        <f>'NEWT - UK'!$G$22</f>
        <v>148088.60594185401</v>
      </c>
    </row>
    <row r="30" spans="1:2" x14ac:dyDescent="0.35">
      <c r="A30" t="s">
        <v>39</v>
      </c>
      <c r="B30">
        <f>'NEWT - UK'!$G$23</f>
        <v>6292143.2620041324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2034981.5972871589</v>
      </c>
    </row>
    <row r="41" spans="1:2" x14ac:dyDescent="0.35">
      <c r="A41" t="s">
        <v>42</v>
      </c>
      <c r="B41">
        <f>'NEWT - UK'!$G$27</f>
        <v>10478191.432730433</v>
      </c>
    </row>
    <row r="42" spans="1:2" x14ac:dyDescent="0.35">
      <c r="A42" t="s">
        <v>43</v>
      </c>
      <c r="B42">
        <f>'NEWT - UK'!$G$28</f>
        <v>10.4001424</v>
      </c>
    </row>
    <row r="43" spans="1:2" x14ac:dyDescent="0.35">
      <c r="A43" t="s">
        <v>44</v>
      </c>
      <c r="B43">
        <f>'NEWT - UK'!$G$29</f>
        <v>4265.701426484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2025-04-15T12:38:34Z</dcterms:created>
  <dcterms:modified xsi:type="dcterms:W3CDTF">2025-04-15T12:38:34Z</dcterms:modified>
</cp:coreProperties>
</file>