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2E7C959-744C-41B0-ACFD-0DDCC7819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J20" i="2" s="1"/>
  <c r="H19" i="2"/>
  <c r="J18" i="2"/>
  <c r="H18" i="2"/>
  <c r="J14" i="2"/>
  <c r="H14" i="2"/>
  <c r="K13" i="2"/>
  <c r="I13" i="2"/>
  <c r="J13" i="2" s="1"/>
  <c r="H13" i="2"/>
  <c r="G13" i="2"/>
  <c r="J10" i="2"/>
  <c r="H10" i="2"/>
  <c r="H9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<sst xmlns="http://schemas.openxmlformats.org/spreadsheetml/2006/main" count="82" uniqueCount="45">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</sst>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11462541.277108753</c:v>
                </c:pt>
                <c:pt idx="1">
                  <c:v>218789.32916548289</c:v>
                </c:pt>
                <c:pt idx="2">
                  <c:v>505359.34589611401</c:v>
                </c:pt>
                <c:pt idx="3">
                  <c:v>117.62690773999999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08-4043-B830-69362B3CF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334036</c:v>
                </c:pt>
                <c:pt idx="1">
                  <c:v>5837</c:v>
                </c:pt>
                <c:pt idx="2">
                  <c:v>1020892</c:v>
                </c:pt>
                <c:pt idx="3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B6-41C4-9CCF-1B424D11D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1215751.1447421841</c:v>
                </c:pt>
                <c:pt idx="1">
                  <c:v>4405509.3200338772</c:v>
                </c:pt>
                <c:pt idx="2">
                  <c:v>125385.140467479</c:v>
                </c:pt>
                <c:pt idx="3">
                  <c:v>5934685.0010306966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3C-4D8B-A041-9887F75D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1751447.669917525</c:v>
                </c:pt>
                <c:pt idx="1">
                  <c:v>9926293.2361521889</c:v>
                </c:pt>
                <c:pt idx="2">
                  <c:v>9.7128089079999995</c:v>
                </c:pt>
                <c:pt idx="3">
                  <c:v>3579.987395616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96-42A1-A55D-BF7D10CC2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12186807.579078089</v>
      </c>
      <c r="H4" s="5"/>
      <c r="I4" s="1">
        <v>1360791</v>
      </c>
      <c r="J4" s="5"/>
      <c r="K4" s="3">
        <v>896338.75514080399</v>
      </c>
    </row>
    <row r="5" spans="1:11" x14ac:dyDescent="0.25">
      <c r="E5" s="6" t="s">
        <v>7</v>
      </c>
      <c r="F5" s="6"/>
      <c r="G5" s="2">
        <v>11681330.606274236</v>
      </c>
      <c r="H5" s="4">
        <f>G5/G4</f>
        <v>0.95852260983658755</v>
      </c>
      <c r="I5">
        <v>339873</v>
      </c>
      <c r="J5" s="4">
        <f>I5/I4</f>
        <v>0.24976135203716074</v>
      </c>
      <c r="K5" s="2">
        <v>655689.45363952103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11462541.277108753</v>
      </c>
      <c r="H7" s="4">
        <f>G7/G5</f>
        <v>0.98127017062183242</v>
      </c>
      <c r="I7">
        <v>334036</v>
      </c>
      <c r="J7" s="4">
        <f>I7/I5</f>
        <v>0.98282593792387152</v>
      </c>
      <c r="K7" s="2">
        <v>608011.81898345798</v>
      </c>
    </row>
    <row r="8" spans="1:11" x14ac:dyDescent="0.25">
      <c r="F8" t="s">
        <v>10</v>
      </c>
      <c r="G8" s="2">
        <f>G5-G7</f>
        <v>218789.32916548289</v>
      </c>
      <c r="H8" s="4">
        <f>1-H7</f>
        <v>1.8729829378167584E-2</v>
      </c>
      <c r="I8">
        <f>I5-I7</f>
        <v>5837</v>
      </c>
      <c r="J8" s="4">
        <f>1-J7</f>
        <v>1.7174062076128482E-2</v>
      </c>
      <c r="K8" s="2">
        <f>K5-K7</f>
        <v>47677.634656063048</v>
      </c>
    </row>
    <row r="9" spans="1:11" x14ac:dyDescent="0.25">
      <c r="E9" s="6" t="s">
        <v>11</v>
      </c>
      <c r="F9" s="6"/>
      <c r="G9" s="2">
        <v>505359.34589611401</v>
      </c>
      <c r="H9" s="4">
        <f>1-H5-H10</f>
        <v>4.1467738176460434E-2</v>
      </c>
      <c r="I9">
        <v>1020892</v>
      </c>
      <c r="J9" s="4">
        <f>1-J5-J10</f>
        <v>0.75021954142847802</v>
      </c>
      <c r="K9" s="2">
        <v>235696.35635723901</v>
      </c>
    </row>
    <row r="10" spans="1:11" x14ac:dyDescent="0.25">
      <c r="E10" s="6" t="s">
        <v>12</v>
      </c>
      <c r="F10" s="6"/>
      <c r="G10" s="2">
        <v>117.62690773999999</v>
      </c>
      <c r="H10" s="4">
        <f>G10/G4</f>
        <v>9.6519869520167045E-6</v>
      </c>
      <c r="I10">
        <v>26</v>
      </c>
      <c r="J10" s="4">
        <f>I10/I4</f>
        <v>1.9106534361264882E-5</v>
      </c>
      <c r="K10" s="2">
        <v>4952.9451440439998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2780356.7463407284</v>
      </c>
      <c r="H13" s="5">
        <f>G13/G5</f>
        <v>0.23801712664885563</v>
      </c>
      <c r="I13" s="1">
        <f>I14+I15</f>
        <v>90575</v>
      </c>
      <c r="J13" s="5">
        <f>I13/I5</f>
        <v>0.26649660314293866</v>
      </c>
      <c r="K13" s="3">
        <f>K14+K15</f>
        <v>14842.829347047</v>
      </c>
    </row>
    <row r="14" spans="1:11" x14ac:dyDescent="0.25">
      <c r="E14" s="6" t="s">
        <v>15</v>
      </c>
      <c r="F14" s="6"/>
      <c r="G14" s="2">
        <v>2780283.3962943382</v>
      </c>
      <c r="H14" s="4">
        <f>G14/G7</f>
        <v>0.2425538394218652</v>
      </c>
      <c r="I14">
        <v>90569</v>
      </c>
      <c r="J14" s="4">
        <f>I14/I7</f>
        <v>0.27113544647882265</v>
      </c>
      <c r="K14" s="2">
        <v>14842.829347047</v>
      </c>
    </row>
    <row r="15" spans="1:11" x14ac:dyDescent="0.25">
      <c r="E15" s="6" t="s">
        <v>16</v>
      </c>
      <c r="F15" s="6"/>
      <c r="G15" s="2">
        <v>73.350046390000003</v>
      </c>
      <c r="H15" s="4">
        <f>G15/G8</f>
        <v>3.3525422226840491E-4</v>
      </c>
      <c r="I15">
        <v>6</v>
      </c>
      <c r="J15" s="4">
        <f>I15/I8</f>
        <v>1.027925304094569E-3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1215751.1447421841</v>
      </c>
      <c r="H18" s="4">
        <f>G18/G5</f>
        <v>0.10407642636954252</v>
      </c>
      <c r="I18">
        <v>39199</v>
      </c>
      <c r="J18" s="4">
        <f>I18/I5</f>
        <v>0.11533425720783939</v>
      </c>
      <c r="K18" s="2">
        <v>13324.753297316</v>
      </c>
    </row>
    <row r="19" spans="2:11" x14ac:dyDescent="0.25">
      <c r="E19" s="6" t="s">
        <v>20</v>
      </c>
      <c r="F19" s="6"/>
      <c r="G19" s="2">
        <v>4405509.3200338772</v>
      </c>
      <c r="H19" s="4">
        <f>G19/G5</f>
        <v>0.37714105254992142</v>
      </c>
      <c r="I19">
        <v>119665</v>
      </c>
      <c r="J19" s="4">
        <f>I19/I5</f>
        <v>0.35208739735136357</v>
      </c>
      <c r="K19" s="2">
        <v>453655.78455227002</v>
      </c>
    </row>
    <row r="20" spans="2:11" x14ac:dyDescent="0.25">
      <c r="E20" s="6" t="s">
        <v>21</v>
      </c>
      <c r="F20" s="6"/>
      <c r="G20" s="2">
        <v>6060070.1414981754</v>
      </c>
      <c r="H20" s="4">
        <f>1-H18-H19</f>
        <v>0.51878252108053613</v>
      </c>
      <c r="I20">
        <v>181009</v>
      </c>
      <c r="J20" s="4">
        <f>1-J18-J19</f>
        <v>0.53257834544079707</v>
      </c>
      <c r="K20" s="2">
        <v>188708.91578993501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125385.140467479</v>
      </c>
      <c r="H22" s="4">
        <f>G22/G20</f>
        <v>2.0690377757984362E-2</v>
      </c>
      <c r="I22">
        <v>5201</v>
      </c>
      <c r="J22" s="4">
        <f>I22/I20</f>
        <v>2.8733377898336548E-2</v>
      </c>
      <c r="K22" s="2">
        <v>5472.1731067049996</v>
      </c>
    </row>
    <row r="23" spans="2:11" x14ac:dyDescent="0.25">
      <c r="F23" t="s">
        <v>24</v>
      </c>
      <c r="G23" s="2">
        <f>G20-G22</f>
        <v>5934685.0010306966</v>
      </c>
      <c r="H23" s="4">
        <f>1-H22</f>
        <v>0.97930962224201568</v>
      </c>
      <c r="I23">
        <f>I20-I22</f>
        <v>175808</v>
      </c>
      <c r="J23" s="4">
        <f>1-J22</f>
        <v>0.97126662210166348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1751447.669917525</v>
      </c>
      <c r="H26" s="4">
        <f>G26/G5</f>
        <v>0.14993563053311695</v>
      </c>
      <c r="I26">
        <v>56947</v>
      </c>
      <c r="J26" s="4">
        <f>I26/I5</f>
        <v>0.16755376272901937</v>
      </c>
      <c r="K26" s="2">
        <v>440643.32589494099</v>
      </c>
    </row>
    <row r="27" spans="2:11" x14ac:dyDescent="0.25">
      <c r="E27" s="6" t="s">
        <v>27</v>
      </c>
      <c r="F27" s="6"/>
      <c r="G27" s="2">
        <v>9926293.2361521889</v>
      </c>
      <c r="H27" s="4">
        <f>G27/G5</f>
        <v>0.84975706712903176</v>
      </c>
      <c r="I27">
        <v>282861</v>
      </c>
      <c r="J27" s="4">
        <f>I27/I5</f>
        <v>0.83225498936367404</v>
      </c>
      <c r="K27" s="2">
        <v>215046.12774458001</v>
      </c>
    </row>
    <row r="28" spans="2:11" x14ac:dyDescent="0.25">
      <c r="E28" s="6" t="s">
        <v>28</v>
      </c>
      <c r="F28" s="6"/>
      <c r="G28" s="2">
        <v>9.7128089079999995</v>
      </c>
      <c r="H28" s="4">
        <f>G28/G5</f>
        <v>8.3148138130626055E-7</v>
      </c>
      <c r="I28">
        <v>2</v>
      </c>
      <c r="J28" s="4">
        <f>I28/I5</f>
        <v>5.8845509940477763E-6</v>
      </c>
      <c r="K28" s="2">
        <v>0</v>
      </c>
    </row>
    <row r="29" spans="2:11" x14ac:dyDescent="0.25">
      <c r="E29" s="6" t="s">
        <v>29</v>
      </c>
      <c r="F29" s="6"/>
      <c r="G29" s="2">
        <v>3579.987395616</v>
      </c>
      <c r="H29" s="4">
        <f>G29/G5</f>
        <v>3.0647085647016355E-4</v>
      </c>
      <c r="I29">
        <v>63</v>
      </c>
      <c r="J29" s="4">
        <f>I29/I5</f>
        <v>1.8536335631250497E-4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12728722.561127616</v>
      </c>
      <c r="H4" s="5"/>
      <c r="I4" s="1">
        <v>3972152</v>
      </c>
      <c r="J4" s="5"/>
      <c r="K4" s="3">
        <v>146730536.43632528</v>
      </c>
    </row>
    <row r="5" spans="1:11" x14ac:dyDescent="0.25">
      <c r="E5" s="6" t="s">
        <v>7</v>
      </c>
      <c r="F5" s="6"/>
      <c r="G5" s="2">
        <v>10511335.825756352</v>
      </c>
      <c r="H5" s="4">
        <f>G5/G4</f>
        <v>0.82579660097683605</v>
      </c>
      <c r="I5">
        <v>430752</v>
      </c>
      <c r="J5" s="4">
        <f>I5/I4</f>
        <v>0.10844298002694761</v>
      </c>
      <c r="K5" s="2">
        <v>8120503.6122102672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10160233.523962311</v>
      </c>
      <c r="H7" s="4">
        <f>G7/G5</f>
        <v>0.96659774669802478</v>
      </c>
      <c r="I7">
        <v>421463</v>
      </c>
      <c r="J7" s="4">
        <f>I7/I5</f>
        <v>0.97843538741549663</v>
      </c>
      <c r="K7" s="2">
        <v>7756984.5623244653</v>
      </c>
    </row>
    <row r="8" spans="1:11" x14ac:dyDescent="0.25">
      <c r="F8" t="s">
        <v>10</v>
      </c>
      <c r="G8" s="2">
        <f>G5-G7</f>
        <v>351102.30179404095</v>
      </c>
      <c r="H8" s="4">
        <f>1-H7</f>
        <v>3.3402253301975215E-2</v>
      </c>
      <c r="I8">
        <f>I5-I7</f>
        <v>9289</v>
      </c>
      <c r="J8" s="4">
        <f>1-J7</f>
        <v>2.1564612584503373E-2</v>
      </c>
      <c r="K8" s="2">
        <f>K5-K7</f>
        <v>363519.04988580197</v>
      </c>
    </row>
    <row r="9" spans="1:11" x14ac:dyDescent="0.25">
      <c r="E9" s="6" t="s">
        <v>11</v>
      </c>
      <c r="F9" s="6"/>
      <c r="G9" s="2">
        <v>1931057.0663142351</v>
      </c>
      <c r="H9" s="4">
        <f>1-H5-H10</f>
        <v>0.15170863038617155</v>
      </c>
      <c r="I9">
        <v>3518693</v>
      </c>
      <c r="J9" s="4">
        <f>1-J5-J10</f>
        <v>0.88584047136161959</v>
      </c>
      <c r="K9" s="2">
        <v>134649626.25325379</v>
      </c>
    </row>
    <row r="10" spans="1:11" x14ac:dyDescent="0.25">
      <c r="E10" s="6" t="s">
        <v>12</v>
      </c>
      <c r="F10" s="6"/>
      <c r="G10" s="2">
        <v>286329.66905703099</v>
      </c>
      <c r="H10" s="4">
        <f>G10/G4</f>
        <v>2.2494768636992395E-2</v>
      </c>
      <c r="I10">
        <v>22707</v>
      </c>
      <c r="J10" s="4">
        <f>I10/I4</f>
        <v>5.7165486114327951E-3</v>
      </c>
      <c r="K10" s="2">
        <v>3960406.570861218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1593739.290665874</v>
      </c>
      <c r="H13" s="5">
        <f>G13/G5</f>
        <v>0.15162100394135158</v>
      </c>
      <c r="I13" s="1">
        <f>I14+I15</f>
        <v>47436</v>
      </c>
      <c r="J13" s="5">
        <f>I13/I5</f>
        <v>0.11012369066191219</v>
      </c>
      <c r="K13" s="3">
        <f>K14+K15</f>
        <v>1566621.4143745492</v>
      </c>
    </row>
    <row r="14" spans="1:11" x14ac:dyDescent="0.25">
      <c r="E14" s="6" t="s">
        <v>15</v>
      </c>
      <c r="F14" s="6"/>
      <c r="G14" s="2">
        <v>1592933.001887314</v>
      </c>
      <c r="H14" s="4">
        <f>G14/G7</f>
        <v>0.15678114072186192</v>
      </c>
      <c r="I14">
        <v>47426</v>
      </c>
      <c r="J14" s="4">
        <f>I14/I7</f>
        <v>0.11252707829631545</v>
      </c>
      <c r="K14" s="2">
        <v>1566445.1481315971</v>
      </c>
    </row>
    <row r="15" spans="1:11" x14ac:dyDescent="0.25">
      <c r="E15" s="6" t="s">
        <v>16</v>
      </c>
      <c r="F15" s="6"/>
      <c r="G15" s="2">
        <v>806.28877855999997</v>
      </c>
      <c r="H15" s="4">
        <f>G15/G8</f>
        <v>2.2964497083615663E-3</v>
      </c>
      <c r="I15">
        <v>10</v>
      </c>
      <c r="J15" s="4">
        <f>I15/I8</f>
        <v>1.0765421466250404E-3</v>
      </c>
      <c r="K15" s="2">
        <v>176.266242952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924401.35861112701</v>
      </c>
      <c r="H18" s="4">
        <f>G18/G5</f>
        <v>8.7943280847904121E-2</v>
      </c>
      <c r="I18">
        <v>32757</v>
      </c>
      <c r="J18" s="4">
        <f>I18/I5</f>
        <v>7.6046077557388014E-2</v>
      </c>
      <c r="K18" s="2">
        <v>1558517.0880796809</v>
      </c>
    </row>
    <row r="19" spans="2:11" x14ac:dyDescent="0.25">
      <c r="E19" s="6" t="s">
        <v>20</v>
      </c>
      <c r="F19" s="6"/>
      <c r="G19" s="2">
        <v>3504843.4457523031</v>
      </c>
      <c r="H19" s="4">
        <f>G19/G5</f>
        <v>0.33343463702912463</v>
      </c>
      <c r="I19">
        <v>113906</v>
      </c>
      <c r="J19" s="4">
        <f>I19/I5</f>
        <v>0.26443522026595351</v>
      </c>
      <c r="K19" s="2">
        <v>1908694.264201544</v>
      </c>
    </row>
    <row r="20" spans="2:11" x14ac:dyDescent="0.25">
      <c r="E20" s="6" t="s">
        <v>21</v>
      </c>
      <c r="F20" s="6"/>
      <c r="G20" s="2">
        <v>6069687.5145802936</v>
      </c>
      <c r="H20" s="4">
        <f>1-H18-H19</f>
        <v>0.57862208212297128</v>
      </c>
      <c r="I20">
        <v>283196</v>
      </c>
      <c r="J20" s="4">
        <f>1-J18-J19</f>
        <v>0.65951870217665842</v>
      </c>
      <c r="K20" s="2">
        <v>3971646.4628352611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447126.01490989898</v>
      </c>
      <c r="H22" s="4">
        <f>G22/G20</f>
        <v>7.3665409271208057E-2</v>
      </c>
      <c r="I22">
        <v>44127</v>
      </c>
      <c r="J22" s="4">
        <f>I22/I20</f>
        <v>0.15581787878359865</v>
      </c>
      <c r="K22" s="2">
        <v>928746.70686359506</v>
      </c>
    </row>
    <row r="23" spans="2:11" x14ac:dyDescent="0.25">
      <c r="F23" t="s">
        <v>24</v>
      </c>
      <c r="G23" s="2">
        <f>G20-G22</f>
        <v>5622561.4996703947</v>
      </c>
      <c r="H23" s="4">
        <f>1-H22</f>
        <v>0.92633459072879198</v>
      </c>
      <c r="I23">
        <f>I20-I22</f>
        <v>239069</v>
      </c>
      <c r="J23" s="4">
        <f>1-J22</f>
        <v>0.84418212121640135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1586187.301879365</v>
      </c>
      <c r="H26" s="4">
        <f>G26/G5</f>
        <v>0.15090254256672744</v>
      </c>
      <c r="I26">
        <v>65228</v>
      </c>
      <c r="J26" s="4">
        <f>I26/I5</f>
        <v>0.15142819998514226</v>
      </c>
      <c r="K26" s="2">
        <v>824330.36216510599</v>
      </c>
    </row>
    <row r="27" spans="2:11" x14ac:dyDescent="0.25">
      <c r="E27" s="6" t="s">
        <v>27</v>
      </c>
      <c r="F27" s="6"/>
      <c r="G27" s="2">
        <v>8905260.3429561295</v>
      </c>
      <c r="H27" s="4">
        <f>G27/G5</f>
        <v>0.84720538764780107</v>
      </c>
      <c r="I27">
        <v>364061</v>
      </c>
      <c r="J27" s="4">
        <f>I27/I5</f>
        <v>0.84517541415942354</v>
      </c>
      <c r="K27" s="2">
        <v>7211962.1795428218</v>
      </c>
    </row>
    <row r="28" spans="2:11" x14ac:dyDescent="0.25">
      <c r="E28" s="6" t="s">
        <v>28</v>
      </c>
      <c r="F28" s="6"/>
      <c r="G28" s="2">
        <v>2319.5734613519999</v>
      </c>
      <c r="H28" s="4">
        <f>G28/G5</f>
        <v>2.2067351855206214E-4</v>
      </c>
      <c r="I28">
        <v>69</v>
      </c>
      <c r="J28" s="4">
        <f>I28/I5</f>
        <v>1.6018497882772453E-4</v>
      </c>
      <c r="K28" s="2">
        <v>109.11661913499999</v>
      </c>
    </row>
    <row r="29" spans="2:11" x14ac:dyDescent="0.25">
      <c r="E29" s="6" t="s">
        <v>29</v>
      </c>
      <c r="F29" s="6"/>
      <c r="G29" s="2">
        <v>4887.9380736579997</v>
      </c>
      <c r="H29" s="4">
        <f>G29/G5</f>
        <v>4.6501587949277455E-4</v>
      </c>
      <c r="I29">
        <v>367</v>
      </c>
      <c r="J29" s="4">
        <f>I29/I5</f>
        <v>8.5199836564891162E-4</v>
      </c>
      <c r="K29" s="2">
        <v>266.53752384400002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11462541.277108753</v>
      </c>
    </row>
    <row r="3" spans="1:2" x14ac:dyDescent="0.25">
      <c r="A3" t="s">
        <v>32</v>
      </c>
      <c r="B3">
        <f>'NEWT - UK'!$G$8</f>
        <v>218789.32916548289</v>
      </c>
    </row>
    <row r="4" spans="1:2" x14ac:dyDescent="0.25">
      <c r="A4" t="s">
        <v>33</v>
      </c>
      <c r="B4">
        <f>'NEWT - UK'!$G$9</f>
        <v>505359.34589611401</v>
      </c>
    </row>
    <row r="5" spans="1:2" x14ac:dyDescent="0.25">
      <c r="A5" t="s">
        <v>34</v>
      </c>
      <c r="B5">
        <f>'NEWT - UK'!$G$10</f>
        <v>117.62690773999999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334036</v>
      </c>
    </row>
    <row r="16" spans="1:2" x14ac:dyDescent="0.25">
      <c r="A16" t="s">
        <v>32</v>
      </c>
      <c r="B16">
        <f>'NEWT - UK'!$I$8</f>
        <v>5837</v>
      </c>
    </row>
    <row r="17" spans="1:2" x14ac:dyDescent="0.25">
      <c r="A17" t="s">
        <v>33</v>
      </c>
      <c r="B17">
        <f>'NEWT - UK'!$I$9</f>
        <v>1020892</v>
      </c>
    </row>
    <row r="18" spans="1:2" x14ac:dyDescent="0.25">
      <c r="A18" t="s">
        <v>34</v>
      </c>
      <c r="B18">
        <f>'NEWT - UK'!$I$10</f>
        <v>26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1215751.1447421841</v>
      </c>
    </row>
    <row r="28" spans="1:2" x14ac:dyDescent="0.25">
      <c r="A28" t="s">
        <v>37</v>
      </c>
      <c r="B28">
        <f>'NEWT - UK'!$G$19</f>
        <v>4405509.3200338772</v>
      </c>
    </row>
    <row r="29" spans="1:2" x14ac:dyDescent="0.25">
      <c r="A29" t="s">
        <v>38</v>
      </c>
      <c r="B29">
        <f>'NEWT - UK'!$G$22</f>
        <v>125385.140467479</v>
      </c>
    </row>
    <row r="30" spans="1:2" x14ac:dyDescent="0.25">
      <c r="A30" t="s">
        <v>39</v>
      </c>
      <c r="B30">
        <f>'NEWT - UK'!$G$23</f>
        <v>5934685.0010306966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1751447.669917525</v>
      </c>
    </row>
    <row r="41" spans="1:2" x14ac:dyDescent="0.25">
      <c r="A41" t="s">
        <v>42</v>
      </c>
      <c r="B41">
        <f>'NEWT - UK'!$G$27</f>
        <v>9926293.2361521889</v>
      </c>
    </row>
    <row r="42" spans="1:2" x14ac:dyDescent="0.25">
      <c r="A42" t="s">
        <v>43</v>
      </c>
      <c r="B42">
        <f>'NEWT - UK'!$G$28</f>
        <v>9.7128089079999995</v>
      </c>
    </row>
    <row r="43" spans="1:2" x14ac:dyDescent="0.25">
      <c r="A43" t="s">
        <v>44</v>
      </c>
      <c r="B43">
        <f>'NEWT - UK'!$G$29</f>
        <v>3579.987395616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2025-01-14T10:56:58Z</dcterms:created>
  <dcterms:modified xsi:type="dcterms:W3CDTF">2025-01-14T10:56:58Z</dcterms:modified>
</cp:coreProperties>
</file>