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C:\Users\Ludovic.Cathan.ICMA\OneDrive - ICMA\Desktop\"/>
    </mc:Choice>
  </mc:AlternateContent>
  <xr:revisionPtr revIDLastSave="0" documentId="8_{29DE80A3-BC99-4093-955D-8924072CAC7E}" xr6:coauthVersionLast="47" xr6:coauthVersionMax="47" xr10:uidLastSave="{00000000-0000-0000-0000-000000000000}"/>
  <bookViews>
    <workbookView xWindow="-108" yWindow="-108" windowWidth="23256" windowHeight="12576" activeTab="3" xr2:uid="{00000000-000D-0000-FFFF-FFFF00000000}"/>
  </bookViews>
  <sheets>
    <sheet name="NEWT" sheetId="7" r:id="rId1"/>
    <sheet name="Outstanding" sheetId="8" r:id="rId2"/>
    <sheet name="Charts" sheetId="3" r:id="rId3"/>
    <sheet name="Images"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2" i="9" l="1"/>
  <c r="G92" i="9"/>
  <c r="C92" i="9"/>
  <c r="B92" i="9"/>
</calcChain>
</file>

<file path=xl/sharedStrings.xml><?xml version="1.0" encoding="utf-8"?>
<sst xmlns="http://schemas.openxmlformats.org/spreadsheetml/2006/main" count="80" uniqueCount="41">
  <si>
    <t>Percentage</t>
  </si>
  <si>
    <t>Number Of Transactions</t>
  </si>
  <si>
    <t>ALL SFTSs</t>
  </si>
  <si>
    <t>Total SFT</t>
  </si>
  <si>
    <t>of which</t>
  </si>
  <si>
    <t>Total repos</t>
  </si>
  <si>
    <t>Total repurchase transactions (REPO)</t>
  </si>
  <si>
    <t>Total buy/sell-backs (SBSC)</t>
  </si>
  <si>
    <t>Total securities/commodities lending/ borrowing (SLEB)</t>
  </si>
  <si>
    <t>Total margin lending (MGLD)</t>
  </si>
  <si>
    <t>REPOS</t>
  </si>
  <si>
    <t>Cleared repos</t>
  </si>
  <si>
    <t xml:space="preserve">of which </t>
  </si>
  <si>
    <t>Repurchase transactions (REPO)</t>
  </si>
  <si>
    <t>Buy/sell-backs (SBSC)</t>
  </si>
  <si>
    <t>*Percentages of the total in each type of repo</t>
  </si>
  <si>
    <t>OTC</t>
  </si>
  <si>
    <t>OTC registered post trade on a Trading Venue (MIC = XOFF)</t>
  </si>
  <si>
    <t>Pure OTC (MIC = XXXX)</t>
  </si>
  <si>
    <t>GB-GB counterparties</t>
  </si>
  <si>
    <t>GB-nonGB counterparties</t>
  </si>
  <si>
    <t>NonGB - GB counterparties</t>
  </si>
  <si>
    <t>NonGB-nonGB counterparties</t>
  </si>
  <si>
    <t>GB-based Trading Venues</t>
  </si>
  <si>
    <t>Non GB-based Trading Venues</t>
  </si>
  <si>
    <t>Collateral Market Value (Eur mn)*</t>
  </si>
  <si>
    <t>Cash Value
(Eur mn)</t>
  </si>
  <si>
    <r>
      <t xml:space="preserve">Execution Venue </t>
    </r>
    <r>
      <rPr>
        <b/>
        <sz val="10"/>
        <color theme="1"/>
        <rFont val="Calibri"/>
        <family val="2"/>
        <scheme val="minor"/>
      </rPr>
      <t>(Data based on one TR only)</t>
    </r>
    <r>
      <rPr>
        <b/>
        <sz val="14"/>
        <color theme="1"/>
        <rFont val="Calibri"/>
        <family val="2"/>
        <scheme val="minor"/>
      </rPr>
      <t>**</t>
    </r>
  </si>
  <si>
    <r>
      <t xml:space="preserve">Counterparties </t>
    </r>
    <r>
      <rPr>
        <b/>
        <sz val="10"/>
        <color theme="1"/>
        <rFont val="Calibri"/>
        <family val="2"/>
        <scheme val="minor"/>
      </rPr>
      <t>(Data based on one TR only)</t>
    </r>
    <r>
      <rPr>
        <b/>
        <sz val="14"/>
        <color theme="1"/>
        <rFont val="Calibri"/>
        <family val="2"/>
        <scheme val="minor"/>
      </rPr>
      <t>**</t>
    </r>
  </si>
  <si>
    <t>* Please note that there are still significant problems with the collateral data, partly due to large outliers in the data published by the TRs.
** The ‘Execution Venue’ and ‘Counterparties’ sections only take into consideration numbers published by DTCC as there are some legacy issues with the categorisation of GB MIC and GB counterparties in the data published by UnaVista.</t>
  </si>
  <si>
    <t>New Reported Loan Values</t>
  </si>
  <si>
    <t>Repo</t>
  </si>
  <si>
    <t>SBSC</t>
  </si>
  <si>
    <t>SLEB</t>
  </si>
  <si>
    <t>MGLD</t>
  </si>
  <si>
    <t>New Reported Transaction Numbers</t>
  </si>
  <si>
    <t xml:space="preserve">Repo Loan Value </t>
  </si>
  <si>
    <t>Total SFTs</t>
  </si>
  <si>
    <t xml:space="preserve">** Data for week 2 has been excluded as it was subject to outliers  </t>
  </si>
  <si>
    <r>
      <t xml:space="preserve">SFTR Public Data - UK
</t>
    </r>
    <r>
      <rPr>
        <b/>
        <sz val="11"/>
        <color theme="1"/>
        <rFont val="Calibri"/>
        <family val="2"/>
        <scheme val="minor"/>
      </rPr>
      <t>Week 61: 28 Feb to 4 Mar 2022</t>
    </r>
  </si>
  <si>
    <r>
      <t xml:space="preserve">SFTR Public Data - UK
</t>
    </r>
    <r>
      <rPr>
        <b/>
        <sz val="11"/>
        <color theme="1"/>
        <rFont val="Calibri"/>
        <family val="2"/>
        <scheme val="minor"/>
      </rPr>
      <t>Week 61: As of 4 Mar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</si>
</sst>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_ * #,##0_ ;_ * \-#,##0_ ;_ * &quot;-&quot;??_ ;_ @_ "/>
    <numFmt numFmtId="166" formatCode="0.0%"/>
    <numFmt numFmtId="167" formatCode="_(* #,##0.00_);_(* \(#,##0.00\);_(* &quot;-&quot;??_);_(@_)"/>
    <numFmt numFmtId="168" formatCode="0_ "/>
  </numFmts>
  <fonts count="2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i/>
      <sz val="11"/>
      <color theme="1"/>
      <name val="Calibri"/>
      <family val="2"/>
      <scheme val="minor"/>
    </font>
    <font>
      <b/>
      <sz val="14"/>
      <color theme="0"/>
      <name val="Calibri"/>
      <family val="2"/>
      <scheme val="minor"/>
    </font>
    <font>
      <b/>
      <sz val="14"/>
      <color theme="1"/>
      <name val="Calibri"/>
      <family val="2"/>
      <scheme val="minor"/>
    </font>
    <font>
      <i/>
      <sz val="8"/>
      <color theme="1"/>
      <name val="Calibri"/>
      <family val="2"/>
      <scheme val="minor"/>
    </font>
    <font>
      <i/>
      <sz val="9"/>
      <color theme="1"/>
      <name val="Calibri"/>
      <family val="2"/>
      <scheme val="minor"/>
    </font>
    <font>
      <sz val="11"/>
      <name val="Calibri"/>
      <family val="2"/>
    </font>
    <font>
      <sz val="10"/>
      <name val="Arial"/>
      <family val="2"/>
    </font>
    <font>
      <b/>
      <sz val="10"/>
      <color theme="1"/>
      <name val="Calibri"/>
      <family val="2"/>
      <scheme val="minor"/>
    </font>
    <font>
      <sz val="16"/>
      <color rgb="FFFF0000"/>
      <name val="Calibri"/>
      <family val="2"/>
      <scheme val="minor"/>
    </font>
    <font>
      <sz val="11"/>
      <color theme="1"/>
      <name val="Calibri"/>
      <charset val="134"/>
      <scheme val="minor"/>
    </font>
    <font>
      <b/>
      <sz val="12"/>
      <color rgb="FF000000"/>
      <name val="Calibri"/>
      <family val="2"/>
      <scheme val="minor"/>
    </font>
  </fonts>
  <fills count="6">
    <fill>
      <patternFill patternType="none"/>
    </fill>
    <fill>
      <patternFill patternType="gray125"/>
    </fill>
    <fill>
      <patternFill patternType="solid">
        <fgColor theme="4" tint="0.79992065187536243"/>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s>
  <borders count="22">
    <border>
      <left/>
      <right/>
      <top/>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style="thin">
        <color auto="1"/>
      </bottom>
      <diagonal/>
    </border>
    <border>
      <left style="medium">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style="medium">
        <color auto="1"/>
      </right>
      <top style="medium">
        <color auto="1"/>
      </top>
      <bottom style="thin">
        <color auto="1"/>
      </bottom>
      <diagonal/>
    </border>
    <border>
      <left/>
      <right style="medium">
        <color auto="1"/>
      </right>
      <top/>
      <bottom/>
      <diagonal/>
    </border>
    <border>
      <left style="thin">
        <color auto="1"/>
      </left>
      <right style="medium">
        <color auto="1"/>
      </right>
      <top style="thin">
        <color auto="1"/>
      </top>
      <bottom/>
      <diagonal/>
    </border>
    <border>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bottom/>
      <diagonal/>
    </border>
  </borders>
  <cellStyleXfs count="18">
    <xf numFmtId="0" fontId="0" fillId="0" borderId="0"/>
    <xf numFmtId="0" fontId="6"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14" fillId="0" borderId="0"/>
    <xf numFmtId="0" fontId="15"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2" fillId="0" borderId="0"/>
    <xf numFmtId="164" fontId="2" fillId="0" borderId="0" applyFont="0" applyFill="0" applyBorder="0" applyAlignment="0" applyProtection="0"/>
    <xf numFmtId="0" fontId="2" fillId="0" borderId="0"/>
  </cellStyleXfs>
  <cellXfs count="76">
    <xf numFmtId="0" fontId="0" fillId="0" borderId="0" xfId="0"/>
    <xf numFmtId="0" fontId="3" fillId="0" borderId="0" xfId="10"/>
    <xf numFmtId="0" fontId="9" fillId="0" borderId="0" xfId="10" applyFont="1"/>
    <xf numFmtId="0" fontId="7" fillId="0" borderId="0" xfId="10" applyFont="1" applyAlignment="1">
      <alignment horizontal="center" vertical="top" wrapText="1"/>
    </xf>
    <xf numFmtId="0" fontId="11" fillId="0" borderId="0" xfId="10" applyFont="1" applyAlignment="1">
      <alignment horizontal="left"/>
    </xf>
    <xf numFmtId="166" fontId="9" fillId="0" borderId="0" xfId="12" applyNumberFormat="1" applyFont="1"/>
    <xf numFmtId="9" fontId="3" fillId="0" borderId="0" xfId="10" applyNumberFormat="1"/>
    <xf numFmtId="0" fontId="17" fillId="0" borderId="0" xfId="10" applyFont="1"/>
    <xf numFmtId="0" fontId="0" fillId="0" borderId="1" xfId="0" applyBorder="1"/>
    <xf numFmtId="0" fontId="0" fillId="0" borderId="2" xfId="0" applyBorder="1"/>
    <xf numFmtId="0" fontId="7" fillId="4" borderId="3" xfId="0" applyFont="1" applyFill="1" applyBorder="1" applyAlignment="1">
      <alignment horizontal="center" vertical="top" wrapText="1"/>
    </xf>
    <xf numFmtId="0" fontId="7" fillId="4" borderId="11" xfId="0" applyFont="1" applyFill="1" applyBorder="1" applyAlignment="1">
      <alignment horizontal="center" vertical="top" wrapText="1"/>
    </xf>
    <xf numFmtId="165" fontId="0" fillId="4" borderId="15" xfId="13" applyNumberFormat="1" applyFont="1" applyFill="1" applyBorder="1"/>
    <xf numFmtId="165" fontId="0" fillId="4" borderId="17" xfId="13" applyNumberFormat="1" applyFont="1" applyFill="1" applyBorder="1"/>
    <xf numFmtId="0" fontId="0" fillId="0" borderId="0" xfId="0" applyAlignment="1">
      <alignment horizontal="left"/>
    </xf>
    <xf numFmtId="0" fontId="0" fillId="0" borderId="4" xfId="0" applyBorder="1"/>
    <xf numFmtId="165" fontId="0" fillId="0" borderId="15" xfId="13" applyNumberFormat="1" applyFont="1" applyFill="1" applyBorder="1"/>
    <xf numFmtId="166" fontId="0" fillId="0" borderId="15" xfId="14" applyNumberFormat="1" applyFont="1" applyFill="1" applyBorder="1"/>
    <xf numFmtId="165" fontId="0" fillId="0" borderId="17" xfId="13" applyNumberFormat="1" applyFont="1" applyFill="1" applyBorder="1"/>
    <xf numFmtId="0" fontId="9" fillId="0" borderId="16" xfId="0" applyFont="1" applyBorder="1"/>
    <xf numFmtId="165" fontId="0" fillId="0" borderId="0" xfId="13" applyNumberFormat="1" applyFont="1" applyFill="1" applyBorder="1"/>
    <xf numFmtId="166" fontId="0" fillId="0" borderId="0" xfId="14" applyNumberFormat="1" applyFont="1" applyFill="1" applyBorder="1"/>
    <xf numFmtId="165" fontId="0" fillId="0" borderId="12" xfId="13" applyNumberFormat="1" applyFont="1" applyFill="1" applyBorder="1"/>
    <xf numFmtId="0" fontId="0" fillId="0" borderId="15" xfId="0" applyBorder="1"/>
    <xf numFmtId="165" fontId="0" fillId="0" borderId="7" xfId="13" applyNumberFormat="1" applyFont="1" applyFill="1" applyBorder="1"/>
    <xf numFmtId="166" fontId="0" fillId="0" borderId="7" xfId="14" applyNumberFormat="1" applyFont="1" applyFill="1" applyBorder="1"/>
    <xf numFmtId="165" fontId="0" fillId="0" borderId="13" xfId="13" applyNumberFormat="1" applyFont="1" applyFill="1" applyBorder="1"/>
    <xf numFmtId="0" fontId="0" fillId="0" borderId="12" xfId="0" applyBorder="1"/>
    <xf numFmtId="0" fontId="11" fillId="4" borderId="15" xfId="0" applyFont="1" applyFill="1" applyBorder="1"/>
    <xf numFmtId="0" fontId="0" fillId="4" borderId="15" xfId="0" applyFill="1" applyBorder="1"/>
    <xf numFmtId="166" fontId="0" fillId="4" borderId="15" xfId="14" applyNumberFormat="1" applyFont="1" applyFill="1" applyBorder="1"/>
    <xf numFmtId="0" fontId="9" fillId="0" borderId="0" xfId="0" applyFont="1"/>
    <xf numFmtId="165" fontId="0" fillId="5" borderId="15" xfId="13" applyNumberFormat="1" applyFont="1" applyFill="1" applyBorder="1"/>
    <xf numFmtId="165" fontId="0" fillId="5" borderId="17" xfId="13" applyNumberFormat="1" applyFont="1" applyFill="1" applyBorder="1"/>
    <xf numFmtId="0" fontId="13" fillId="0" borderId="4" xfId="0" applyFont="1" applyBorder="1"/>
    <xf numFmtId="0" fontId="12" fillId="0" borderId="0" xfId="0" applyFont="1"/>
    <xf numFmtId="165" fontId="9" fillId="0" borderId="16" xfId="13" applyNumberFormat="1" applyFont="1" applyFill="1" applyBorder="1" applyAlignment="1"/>
    <xf numFmtId="166" fontId="9" fillId="0" borderId="16" xfId="14" applyNumberFormat="1" applyFont="1" applyFill="1" applyBorder="1" applyAlignment="1"/>
    <xf numFmtId="165" fontId="9" fillId="0" borderId="18" xfId="13" applyNumberFormat="1" applyFont="1" applyFill="1" applyBorder="1" applyAlignment="1"/>
    <xf numFmtId="0" fontId="0" fillId="0" borderId="15" xfId="0" applyBorder="1" applyAlignment="1">
      <alignment wrapText="1"/>
    </xf>
    <xf numFmtId="0" fontId="0" fillId="0" borderId="9" xfId="0" applyBorder="1"/>
    <xf numFmtId="0" fontId="0" fillId="0" borderId="10" xfId="0" applyBorder="1" applyAlignment="1">
      <alignment horizontal="left"/>
    </xf>
    <xf numFmtId="0" fontId="0" fillId="0" borderId="10" xfId="0" applyBorder="1"/>
    <xf numFmtId="0" fontId="0" fillId="0" borderId="19" xfId="0" applyBorder="1"/>
    <xf numFmtId="165" fontId="0" fillId="5" borderId="19" xfId="13" applyNumberFormat="1" applyFont="1" applyFill="1" applyBorder="1"/>
    <xf numFmtId="165" fontId="0" fillId="5" borderId="20" xfId="13" applyNumberFormat="1" applyFont="1" applyFill="1" applyBorder="1"/>
    <xf numFmtId="0" fontId="19" fillId="0" borderId="0" xfId="0" applyFont="1" applyAlignment="1">
      <alignment horizontal="left" vertical="center" readingOrder="1"/>
    </xf>
    <xf numFmtId="0" fontId="2" fillId="0" borderId="0" xfId="15"/>
    <xf numFmtId="0" fontId="7" fillId="0" borderId="0" xfId="0" applyFont="1"/>
    <xf numFmtId="14" fontId="2" fillId="0" borderId="0" xfId="15" applyNumberFormat="1"/>
    <xf numFmtId="165" fontId="2" fillId="0" borderId="0" xfId="16" applyNumberFormat="1"/>
    <xf numFmtId="1" fontId="2" fillId="0" borderId="0" xfId="15" applyNumberFormat="1"/>
    <xf numFmtId="167" fontId="2" fillId="0" borderId="0" xfId="15" applyNumberFormat="1"/>
    <xf numFmtId="168" fontId="2" fillId="0" borderId="0" xfId="15" applyNumberFormat="1"/>
    <xf numFmtId="0" fontId="1" fillId="0" borderId="0" xfId="15" applyFont="1"/>
    <xf numFmtId="0" fontId="0" fillId="0" borderId="5" xfId="0" applyBorder="1" applyAlignment="1">
      <alignment horizontal="left"/>
    </xf>
    <xf numFmtId="0" fontId="0" fillId="0" borderId="6" xfId="0" applyBorder="1" applyAlignment="1">
      <alignment horizontal="left"/>
    </xf>
    <xf numFmtId="0" fontId="11" fillId="2" borderId="5" xfId="0" applyFont="1" applyFill="1" applyBorder="1" applyAlignment="1">
      <alignment horizontal="left"/>
    </xf>
    <xf numFmtId="0" fontId="11" fillId="2" borderId="8" xfId="0" applyFont="1" applyFill="1" applyBorder="1" applyAlignment="1">
      <alignment horizontal="left"/>
    </xf>
    <xf numFmtId="0" fontId="11" fillId="2" borderId="14" xfId="0" applyFont="1" applyFill="1" applyBorder="1" applyAlignment="1">
      <alignment horizontal="left"/>
    </xf>
    <xf numFmtId="0" fontId="8" fillId="0" borderId="10" xfId="10" applyFont="1" applyBorder="1" applyAlignment="1">
      <alignment horizontal="center" vertical="center" wrapText="1"/>
    </xf>
    <xf numFmtId="0" fontId="8" fillId="0" borderId="10" xfId="10" applyFont="1" applyBorder="1" applyAlignment="1">
      <alignment horizontal="center" vertical="center"/>
    </xf>
    <xf numFmtId="0" fontId="0" fillId="0" borderId="5" xfId="0" applyBorder="1" applyAlignment="1">
      <alignment horizontal="left" wrapText="1"/>
    </xf>
    <xf numFmtId="0" fontId="0" fillId="0" borderId="6" xfId="0" applyBorder="1" applyAlignment="1">
      <alignment horizontal="left" wrapText="1"/>
    </xf>
    <xf numFmtId="0" fontId="9" fillId="0" borderId="0" xfId="0" applyFont="1" applyBorder="1" applyAlignment="1">
      <alignment horizontal="left" vertical="center" wrapText="1"/>
    </xf>
    <xf numFmtId="0" fontId="10" fillId="3" borderId="4" xfId="0" applyFont="1" applyFill="1" applyBorder="1" applyAlignment="1">
      <alignment horizontal="left"/>
    </xf>
    <xf numFmtId="0" fontId="10" fillId="3" borderId="0" xfId="0" applyFont="1" applyFill="1" applyBorder="1" applyAlignment="1">
      <alignment horizontal="left"/>
    </xf>
    <xf numFmtId="0" fontId="10" fillId="3" borderId="12" xfId="0" applyFont="1" applyFill="1" applyBorder="1" applyAlignment="1">
      <alignment horizontal="left"/>
    </xf>
    <xf numFmtId="1" fontId="0" fillId="0" borderId="4" xfId="0" applyNumberFormat="1" applyBorder="1" applyAlignment="1">
      <alignment horizontal="left"/>
    </xf>
    <xf numFmtId="1" fontId="0" fillId="0" borderId="21" xfId="0" applyNumberFormat="1" applyBorder="1" applyAlignment="1">
      <alignment horizontal="left"/>
    </xf>
    <xf numFmtId="0" fontId="11" fillId="4" borderId="5" xfId="0" applyFont="1" applyFill="1" applyBorder="1" applyAlignment="1">
      <alignment horizontal="left"/>
    </xf>
    <xf numFmtId="0" fontId="11" fillId="4" borderId="8" xfId="0" applyFont="1" applyFill="1" applyBorder="1" applyAlignment="1">
      <alignment horizontal="left"/>
    </xf>
    <xf numFmtId="0" fontId="11" fillId="4" borderId="6" xfId="0" applyFont="1" applyFill="1" applyBorder="1" applyAlignment="1">
      <alignment horizontal="left"/>
    </xf>
    <xf numFmtId="0" fontId="0" fillId="0" borderId="4" xfId="0" applyBorder="1" applyAlignment="1">
      <alignment horizontal="left"/>
    </xf>
    <xf numFmtId="0" fontId="0" fillId="0" borderId="21" xfId="0" applyBorder="1" applyAlignment="1">
      <alignment horizontal="left"/>
    </xf>
    <xf numFmtId="0" fontId="8" fillId="0" borderId="0" xfId="0" applyFont="1" applyBorder="1" applyAlignment="1">
      <alignment horizontal="center" vertical="center" wrapText="1"/>
    </xf>
  </cellXfs>
  <cellStyles count="18">
    <cellStyle name="Comma" xfId="13" builtinId="3"/>
    <cellStyle name="Comma 2" xfId="2" xr:uid="{8CFDC954-8E82-40EA-ADCC-66ABB8F9DF85}"/>
    <cellStyle name="Comma 3" xfId="6" xr:uid="{F2B9D8B7-69A2-432E-83BC-EB0F573E4774}"/>
    <cellStyle name="Comma 4" xfId="11" xr:uid="{9D84574C-4A6F-4C7A-8D86-0D2B229D0E3C}"/>
    <cellStyle name="Comma 5" xfId="16" xr:uid="{D74D001E-074D-442D-BAA6-5DB959E9432E}"/>
    <cellStyle name="Normal" xfId="0" builtinId="0"/>
    <cellStyle name="Normal 2" xfId="8" xr:uid="{A5FA52A3-9CAB-42FF-9C63-4A8134FA2475}"/>
    <cellStyle name="Normal 3" xfId="9" xr:uid="{9C90927B-CF9C-406B-A55E-592BF9FF94CB}"/>
    <cellStyle name="Normal 4" xfId="5" xr:uid="{18457987-72A0-4742-8ED2-9ACF471E4556}"/>
    <cellStyle name="Normal 5" xfId="10" xr:uid="{7706D87D-7D41-4600-B9F9-C222995AF8A7}"/>
    <cellStyle name="Percent" xfId="14" builtinId="5"/>
    <cellStyle name="Percent 2" xfId="3" xr:uid="{008240ED-7624-412F-A2C4-CEA6184E80FF}"/>
    <cellStyle name="Percent 3" xfId="7" xr:uid="{C9C8144D-E2B6-416B-A74C-2457CEA4B58B}"/>
    <cellStyle name="Percent 4" xfId="12" xr:uid="{61D9C469-E682-490F-B191-86F191F1DE30}"/>
    <cellStyle name="常规 2" xfId="1" xr:uid="{00000000-0005-0000-0000-000031000000}"/>
    <cellStyle name="常规 2 2" xfId="4" xr:uid="{A6E7E282-32FB-4B5F-9A1E-67004AC1E402}"/>
    <cellStyle name="常规 2 2 2" xfId="17" xr:uid="{4012A6EA-D4D6-40B9-8444-044D6F82E16E}"/>
    <cellStyle name="常规 2 3" xfId="15" xr:uid="{086779B9-3903-496C-BC0C-F44E02E800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200" b="1" i="0" u="none" strike="noStrike" kern="1200" baseline="0">
                <a:solidFill>
                  <a:schemeClr val="tx1"/>
                </a:solidFill>
                <a:latin typeface="+mn-lt"/>
                <a:ea typeface="+mn-ea"/>
                <a:cs typeface="+mn-cs"/>
              </a:defRPr>
            </a:pPr>
            <a:r>
              <a:rPr lang="en-US" altLang="zh-CN" sz="1200" b="0"/>
              <a:t>A</a:t>
            </a:r>
            <a:r>
              <a:rPr lang="en-US" sz="1200" b="0"/>
              <a:t>ll SFTs</a:t>
            </a:r>
          </a:p>
          <a:p>
            <a:pPr>
              <a:defRPr lang="zh-CN" sz="1200" b="1" i="0" u="none" strike="noStrike" kern="1200" baseline="0">
                <a:solidFill>
                  <a:schemeClr val="tx1"/>
                </a:solidFill>
                <a:latin typeface="+mn-lt"/>
                <a:ea typeface="+mn-ea"/>
                <a:cs typeface="+mn-cs"/>
              </a:defRPr>
            </a:pPr>
            <a:r>
              <a:rPr lang="en-US" sz="1200" b="1"/>
              <a:t>New Reported Loan Values</a:t>
            </a:r>
          </a:p>
        </c:rich>
      </c:tx>
      <c:overlay val="0"/>
    </c:title>
    <c:autoTitleDeleted val="0"/>
    <c:plotArea>
      <c:layout/>
      <c:pieChart>
        <c:varyColors val="1"/>
        <c:ser>
          <c:idx val="1"/>
          <c:order val="0"/>
          <c:dPt>
            <c:idx val="0"/>
            <c:bubble3D val="0"/>
            <c:extLst>
              <c:ext xmlns:c16="http://schemas.microsoft.com/office/drawing/2014/chart" uri="{C3380CC4-5D6E-409C-BE32-E72D297353CC}">
                <c16:uniqueId val="{00000000-18D4-4AFB-875C-B59987FEA9F0}"/>
              </c:ext>
            </c:extLst>
          </c:dPt>
          <c:dPt>
            <c:idx val="1"/>
            <c:bubble3D val="0"/>
            <c:extLst>
              <c:ext xmlns:c16="http://schemas.microsoft.com/office/drawing/2014/chart" uri="{C3380CC4-5D6E-409C-BE32-E72D297353CC}">
                <c16:uniqueId val="{00000001-18D4-4AFB-875C-B59987FEA9F0}"/>
              </c:ext>
            </c:extLst>
          </c:dPt>
          <c:dPt>
            <c:idx val="2"/>
            <c:bubble3D val="0"/>
            <c:extLst>
              <c:ext xmlns:c16="http://schemas.microsoft.com/office/drawing/2014/chart" uri="{C3380CC4-5D6E-409C-BE32-E72D297353CC}">
                <c16:uniqueId val="{00000002-18D4-4AFB-875C-B59987FEA9F0}"/>
              </c:ext>
            </c:extLst>
          </c:dPt>
          <c:dPt>
            <c:idx val="3"/>
            <c:bubble3D val="0"/>
            <c:extLst>
              <c:ext xmlns:c16="http://schemas.microsoft.com/office/drawing/2014/chart" uri="{C3380CC4-5D6E-409C-BE32-E72D297353CC}">
                <c16:uniqueId val="{00000003-18D4-4AFB-875C-B59987FEA9F0}"/>
              </c:ext>
            </c:extLst>
          </c:dPt>
          <c:dLbls>
            <c:dLbl>
              <c:idx val="3"/>
              <c:layout>
                <c:manualLayout>
                  <c:x val="2.5238496234674598E-2"/>
                  <c:y val="1.668885511557130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8D4-4AFB-875C-B59987FEA9F0}"/>
                </c:ext>
              </c:extLst>
            </c:dLbl>
            <c:dLbl>
              <c:idx val="4"/>
              <c:layout>
                <c:manualLayout>
                  <c:x val="2.7045776016354755E-2"/>
                  <c:y val="2.224708118381753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82-41E4-9EFA-72F2664050F4}"/>
                </c:ext>
              </c:extLst>
            </c:dLbl>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endParaRPr lang="en-US"/>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Images!$A$1:$A$5</c:f>
              <c:strCache>
                <c:ptCount val="5"/>
                <c:pt idx="0">
                  <c:v>New Reported Loan Values</c:v>
                </c:pt>
                <c:pt idx="1">
                  <c:v>Repo</c:v>
                </c:pt>
                <c:pt idx="2">
                  <c:v>SBSC</c:v>
                </c:pt>
                <c:pt idx="3">
                  <c:v>SLEB</c:v>
                </c:pt>
                <c:pt idx="4">
                  <c:v>MGLD</c:v>
                </c:pt>
              </c:strCache>
            </c:strRef>
          </c:cat>
          <c:val>
            <c:numRef>
              <c:f>Images!$B$1:$B$5</c:f>
              <c:numCache>
                <c:formatCode>General</c:formatCode>
                <c:ptCount val="5"/>
                <c:pt idx="1">
                  <c:v>9348350.2954289224</c:v>
                </c:pt>
                <c:pt idx="2">
                  <c:v>355660.77580295689</c:v>
                </c:pt>
                <c:pt idx="3">
                  <c:v>463369.69358054834</c:v>
                </c:pt>
                <c:pt idx="4">
                  <c:v>404.94350729201676</c:v>
                </c:pt>
              </c:numCache>
            </c:numRef>
          </c:val>
          <c:extLst>
            <c:ext xmlns:c16="http://schemas.microsoft.com/office/drawing/2014/chart" uri="{C3380CC4-5D6E-409C-BE32-E72D297353CC}">
              <c16:uniqueId val="{00000004-18D4-4AFB-875C-B59987FEA9F0}"/>
            </c:ext>
          </c:extLst>
        </c:ser>
        <c:dLbls>
          <c:showLegendKey val="0"/>
          <c:showVal val="0"/>
          <c:showCatName val="0"/>
          <c:showSerName val="0"/>
          <c:showPercent val="1"/>
          <c:showBubbleSize val="0"/>
          <c:showLeaderLines val="1"/>
        </c:dLbls>
        <c:firstSliceAng val="0"/>
      </c:pieChart>
    </c:plotArea>
    <c:legend>
      <c:legendPos val="r"/>
      <c:overlay val="0"/>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200" b="1" i="0" u="none" strike="noStrike" kern="1200" baseline="0">
                <a:solidFill>
                  <a:schemeClr val="tx1"/>
                </a:solidFill>
                <a:latin typeface="+mn-lt"/>
                <a:ea typeface="+mn-ea"/>
                <a:cs typeface="+mn-cs"/>
              </a:defRPr>
            </a:pPr>
            <a:r>
              <a:rPr lang="en-US" sz="1200" b="0"/>
              <a:t>All SFTs</a:t>
            </a:r>
          </a:p>
          <a:p>
            <a:pPr>
              <a:defRPr lang="zh-CN" sz="1200" b="1" i="0" u="none" strike="noStrike" kern="1200" baseline="0">
                <a:solidFill>
                  <a:schemeClr val="tx1"/>
                </a:solidFill>
                <a:latin typeface="+mn-lt"/>
                <a:ea typeface="+mn-ea"/>
                <a:cs typeface="+mn-cs"/>
              </a:defRPr>
            </a:pPr>
            <a:r>
              <a:rPr lang="en-US" sz="1200" b="1"/>
              <a:t>New Reported Transaction Numbers</a:t>
            </a:r>
          </a:p>
        </c:rich>
      </c:tx>
      <c:overlay val="0"/>
    </c:title>
    <c:autoTitleDeleted val="0"/>
    <c:plotArea>
      <c:layout/>
      <c:pieChart>
        <c:varyColors val="1"/>
        <c:ser>
          <c:idx val="0"/>
          <c:order val="0"/>
          <c:dPt>
            <c:idx val="0"/>
            <c:bubble3D val="0"/>
            <c:extLst>
              <c:ext xmlns:c16="http://schemas.microsoft.com/office/drawing/2014/chart" uri="{C3380CC4-5D6E-409C-BE32-E72D297353CC}">
                <c16:uniqueId val="{00000000-57DF-4777-B4A0-2D309A6F2742}"/>
              </c:ext>
            </c:extLst>
          </c:dPt>
          <c:dPt>
            <c:idx val="1"/>
            <c:bubble3D val="0"/>
            <c:extLst>
              <c:ext xmlns:c16="http://schemas.microsoft.com/office/drawing/2014/chart" uri="{C3380CC4-5D6E-409C-BE32-E72D297353CC}">
                <c16:uniqueId val="{00000001-57DF-4777-B4A0-2D309A6F2742}"/>
              </c:ext>
            </c:extLst>
          </c:dPt>
          <c:dPt>
            <c:idx val="2"/>
            <c:bubble3D val="0"/>
            <c:extLst>
              <c:ext xmlns:c16="http://schemas.microsoft.com/office/drawing/2014/chart" uri="{C3380CC4-5D6E-409C-BE32-E72D297353CC}">
                <c16:uniqueId val="{00000002-57DF-4777-B4A0-2D309A6F2742}"/>
              </c:ext>
            </c:extLst>
          </c:dPt>
          <c:dPt>
            <c:idx val="3"/>
            <c:bubble3D val="0"/>
            <c:extLst>
              <c:ext xmlns:c16="http://schemas.microsoft.com/office/drawing/2014/chart" uri="{C3380CC4-5D6E-409C-BE32-E72D297353CC}">
                <c16:uniqueId val="{00000003-57DF-4777-B4A0-2D309A6F2742}"/>
              </c:ext>
            </c:extLst>
          </c:dPt>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endParaRPr lang="en-US"/>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Images!$A$14:$A$18</c:f>
              <c:strCache>
                <c:ptCount val="5"/>
                <c:pt idx="0">
                  <c:v>New Reported Transaction Numbers</c:v>
                </c:pt>
                <c:pt idx="1">
                  <c:v>Repo</c:v>
                </c:pt>
                <c:pt idx="2">
                  <c:v>SBSC</c:v>
                </c:pt>
                <c:pt idx="3">
                  <c:v>SLEB</c:v>
                </c:pt>
                <c:pt idx="4">
                  <c:v>MGLD</c:v>
                </c:pt>
              </c:strCache>
            </c:strRef>
          </c:cat>
          <c:val>
            <c:numRef>
              <c:f>Images!$B$14:$B$18</c:f>
              <c:numCache>
                <c:formatCode>General</c:formatCode>
                <c:ptCount val="5"/>
                <c:pt idx="1">
                  <c:v>280167</c:v>
                </c:pt>
                <c:pt idx="2">
                  <c:v>10420</c:v>
                </c:pt>
                <c:pt idx="3">
                  <c:v>711266</c:v>
                </c:pt>
                <c:pt idx="4">
                  <c:v>52</c:v>
                </c:pt>
              </c:numCache>
            </c:numRef>
          </c:val>
          <c:extLst>
            <c:ext xmlns:c16="http://schemas.microsoft.com/office/drawing/2014/chart" uri="{C3380CC4-5D6E-409C-BE32-E72D297353CC}">
              <c16:uniqueId val="{00000004-57DF-4777-B4A0-2D309A6F2742}"/>
            </c:ext>
          </c:extLst>
        </c:ser>
        <c:dLbls>
          <c:showLegendKey val="0"/>
          <c:showVal val="0"/>
          <c:showCatName val="0"/>
          <c:showSerName val="0"/>
          <c:showPercent val="1"/>
          <c:showBubbleSize val="0"/>
          <c:showLeaderLines val="1"/>
        </c:dLbls>
        <c:firstSliceAng val="0"/>
      </c:pieChart>
    </c:plotArea>
    <c:legend>
      <c:legendPos val="r"/>
      <c:overlay val="0"/>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New Reported Loan Values**</a:t>
            </a:r>
          </a:p>
        </c:rich>
      </c:tx>
      <c:layout>
        <c:manualLayout>
          <c:xMode val="edge"/>
          <c:yMode val="edge"/>
          <c:x val="0.28886734235838318"/>
          <c:y val="3.289472467041446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ndard"/>
        <c:varyColors val="0"/>
        <c:ser>
          <c:idx val="0"/>
          <c:order val="0"/>
          <c:tx>
            <c:strRef>
              <c:f>Images!$C$45</c:f>
              <c:strCache>
                <c:ptCount val="1"/>
                <c:pt idx="0">
                  <c:v>Total SFTs</c:v>
                </c:pt>
              </c:strCache>
            </c:strRef>
          </c:tx>
          <c:spPr>
            <a:solidFill>
              <a:schemeClr val="accent1"/>
            </a:solidFill>
            <a:ln>
              <a:noFill/>
            </a:ln>
            <a:effectLst/>
          </c:spPr>
          <c:cat>
            <c:numRef>
              <c:f>Images!$A$46:$A$105</c:f>
              <c:numCache>
                <c:formatCode>m/d/yyyy</c:formatCode>
                <c:ptCount val="60"/>
                <c:pt idx="0">
                  <c:v>44204</c:v>
                </c:pt>
                <c:pt idx="1">
                  <c:v>44218</c:v>
                </c:pt>
                <c:pt idx="2">
                  <c:v>44225</c:v>
                </c:pt>
                <c:pt idx="3">
                  <c:v>44232</c:v>
                </c:pt>
                <c:pt idx="4">
                  <c:v>44239</c:v>
                </c:pt>
                <c:pt idx="5">
                  <c:v>44246</c:v>
                </c:pt>
                <c:pt idx="6">
                  <c:v>44253</c:v>
                </c:pt>
                <c:pt idx="7">
                  <c:v>44260</c:v>
                </c:pt>
                <c:pt idx="8">
                  <c:v>44267</c:v>
                </c:pt>
                <c:pt idx="9">
                  <c:v>44274</c:v>
                </c:pt>
                <c:pt idx="10">
                  <c:v>44281</c:v>
                </c:pt>
                <c:pt idx="11">
                  <c:v>44288</c:v>
                </c:pt>
                <c:pt idx="12">
                  <c:v>44295</c:v>
                </c:pt>
                <c:pt idx="13">
                  <c:v>44302</c:v>
                </c:pt>
                <c:pt idx="14">
                  <c:v>44309</c:v>
                </c:pt>
                <c:pt idx="15">
                  <c:v>44316</c:v>
                </c:pt>
                <c:pt idx="16">
                  <c:v>44323</c:v>
                </c:pt>
                <c:pt idx="17">
                  <c:v>44330</c:v>
                </c:pt>
                <c:pt idx="18">
                  <c:v>44337</c:v>
                </c:pt>
                <c:pt idx="19">
                  <c:v>44344</c:v>
                </c:pt>
                <c:pt idx="20">
                  <c:v>44351</c:v>
                </c:pt>
                <c:pt idx="21">
                  <c:v>44358</c:v>
                </c:pt>
                <c:pt idx="22">
                  <c:v>44365</c:v>
                </c:pt>
                <c:pt idx="23">
                  <c:v>44372</c:v>
                </c:pt>
                <c:pt idx="24">
                  <c:v>44379</c:v>
                </c:pt>
                <c:pt idx="25">
                  <c:v>44386</c:v>
                </c:pt>
                <c:pt idx="26">
                  <c:v>44393</c:v>
                </c:pt>
                <c:pt idx="27">
                  <c:v>44400</c:v>
                </c:pt>
                <c:pt idx="28">
                  <c:v>44407</c:v>
                </c:pt>
                <c:pt idx="29">
                  <c:v>44414</c:v>
                </c:pt>
                <c:pt idx="30">
                  <c:v>44421</c:v>
                </c:pt>
                <c:pt idx="31">
                  <c:v>44428</c:v>
                </c:pt>
                <c:pt idx="32">
                  <c:v>44435</c:v>
                </c:pt>
                <c:pt idx="33">
                  <c:v>44442</c:v>
                </c:pt>
                <c:pt idx="34">
                  <c:v>44449</c:v>
                </c:pt>
                <c:pt idx="35">
                  <c:v>44456</c:v>
                </c:pt>
                <c:pt idx="36">
                  <c:v>44463</c:v>
                </c:pt>
                <c:pt idx="37">
                  <c:v>44470</c:v>
                </c:pt>
                <c:pt idx="38">
                  <c:v>44477</c:v>
                </c:pt>
                <c:pt idx="39">
                  <c:v>44484</c:v>
                </c:pt>
                <c:pt idx="40">
                  <c:v>44491</c:v>
                </c:pt>
                <c:pt idx="41">
                  <c:v>44498</c:v>
                </c:pt>
                <c:pt idx="42">
                  <c:v>44505</c:v>
                </c:pt>
                <c:pt idx="43">
                  <c:v>44512</c:v>
                </c:pt>
                <c:pt idx="44">
                  <c:v>44519</c:v>
                </c:pt>
                <c:pt idx="45">
                  <c:v>44526</c:v>
                </c:pt>
                <c:pt idx="46">
                  <c:v>44533</c:v>
                </c:pt>
                <c:pt idx="47">
                  <c:v>44540</c:v>
                </c:pt>
                <c:pt idx="48">
                  <c:v>44547</c:v>
                </c:pt>
                <c:pt idx="49">
                  <c:v>44554</c:v>
                </c:pt>
                <c:pt idx="50">
                  <c:v>44561</c:v>
                </c:pt>
                <c:pt idx="51">
                  <c:v>44568</c:v>
                </c:pt>
                <c:pt idx="52">
                  <c:v>44575</c:v>
                </c:pt>
                <c:pt idx="53">
                  <c:v>44582</c:v>
                </c:pt>
                <c:pt idx="54">
                  <c:v>44589</c:v>
                </c:pt>
                <c:pt idx="55">
                  <c:v>44596</c:v>
                </c:pt>
                <c:pt idx="56">
                  <c:v>44603</c:v>
                </c:pt>
                <c:pt idx="57">
                  <c:v>44610</c:v>
                </c:pt>
                <c:pt idx="58">
                  <c:v>44617</c:v>
                </c:pt>
                <c:pt idx="59">
                  <c:v>44624</c:v>
                </c:pt>
              </c:numCache>
            </c:numRef>
          </c:cat>
          <c:val>
            <c:numRef>
              <c:f>Images!$C$46:$C$105</c:f>
              <c:numCache>
                <c:formatCode>_ * #,##0_ ;_ * \-#,##0_ ;_ * "-"??_ ;_ @_ </c:formatCode>
                <c:ptCount val="60"/>
                <c:pt idx="0">
                  <c:v>8.5322656791747367</c:v>
                </c:pt>
                <c:pt idx="1">
                  <c:v>8.0865079802124864</c:v>
                </c:pt>
                <c:pt idx="2">
                  <c:v>8.5209913605001013</c:v>
                </c:pt>
                <c:pt idx="3">
                  <c:v>9.3353857021501412</c:v>
                </c:pt>
                <c:pt idx="4" formatCode="0">
                  <c:v>9.4480600096935259</c:v>
                </c:pt>
                <c:pt idx="5" formatCode="0">
                  <c:v>8.8977902755366358</c:v>
                </c:pt>
                <c:pt idx="6" formatCode="0">
                  <c:v>9.1807854013373991</c:v>
                </c:pt>
                <c:pt idx="7" formatCode="0">
                  <c:v>9.5472395484896122</c:v>
                </c:pt>
                <c:pt idx="8" formatCode="0">
                  <c:v>9.3262824129274691</c:v>
                </c:pt>
                <c:pt idx="9" formatCode="0">
                  <c:v>9.4952153641467554</c:v>
                </c:pt>
                <c:pt idx="10" formatCode="0">
                  <c:v>8.9412887642434189</c:v>
                </c:pt>
                <c:pt idx="11" formatCode="0">
                  <c:v>7.9153980202680723</c:v>
                </c:pt>
                <c:pt idx="12" formatCode="0">
                  <c:v>7.6591396247357073</c:v>
                </c:pt>
                <c:pt idx="13" formatCode="0">
                  <c:v>9.1265480365717231</c:v>
                </c:pt>
                <c:pt idx="14" formatCode="0">
                  <c:v>8.9519790543121101</c:v>
                </c:pt>
                <c:pt idx="15" formatCode="0">
                  <c:v>8.8780740144452697</c:v>
                </c:pt>
                <c:pt idx="16" formatCode="0">
                  <c:v>8.2434873884843363</c:v>
                </c:pt>
                <c:pt idx="17" formatCode="0">
                  <c:v>9.384703232999442</c:v>
                </c:pt>
                <c:pt idx="18" formatCode="0">
                  <c:v>9.2045146024245259</c:v>
                </c:pt>
                <c:pt idx="19" formatCode="0">
                  <c:v>9.0765914282337619</c:v>
                </c:pt>
                <c:pt idx="20" formatCode="0">
                  <c:v>7.9405020040135685</c:v>
                </c:pt>
                <c:pt idx="21" formatCode="0">
                  <c:v>9.3275500858744014</c:v>
                </c:pt>
                <c:pt idx="22" formatCode="0">
                  <c:v>18.908626613781891</c:v>
                </c:pt>
                <c:pt idx="23" formatCode="0">
                  <c:v>17.658050338214494</c:v>
                </c:pt>
                <c:pt idx="24" formatCode="0">
                  <c:v>18.728375494649672</c:v>
                </c:pt>
                <c:pt idx="25" formatCode="0">
                  <c:v>18.555336208228002</c:v>
                </c:pt>
                <c:pt idx="26" formatCode="0">
                  <c:v>9.5695557128452684</c:v>
                </c:pt>
                <c:pt idx="27" formatCode="0">
                  <c:v>9.2198578717246917</c:v>
                </c:pt>
                <c:pt idx="28" formatCode="0">
                  <c:v>9.2225728928384658</c:v>
                </c:pt>
                <c:pt idx="29" formatCode="0">
                  <c:v>9.4923087200196719</c:v>
                </c:pt>
                <c:pt idx="30" formatCode="0">
                  <c:v>9.1268407125135482</c:v>
                </c:pt>
                <c:pt idx="31" formatCode="0">
                  <c:v>9.2665398387383799</c:v>
                </c:pt>
                <c:pt idx="32" formatCode="0">
                  <c:v>9.3670398796701306</c:v>
                </c:pt>
                <c:pt idx="33" formatCode="0">
                  <c:v>8.9669518265150341</c:v>
                </c:pt>
                <c:pt idx="34" formatCode="0">
                  <c:v>9.0833848449060905</c:v>
                </c:pt>
                <c:pt idx="35" formatCode="0">
                  <c:v>9.7647715108682629</c:v>
                </c:pt>
                <c:pt idx="36" formatCode="0">
                  <c:v>9.4277273275134803</c:v>
                </c:pt>
                <c:pt idx="37" formatCode="0">
                  <c:v>9.703241508284421</c:v>
                </c:pt>
                <c:pt idx="38" formatCode="0">
                  <c:v>10.293822599307649</c:v>
                </c:pt>
                <c:pt idx="39" formatCode="0">
                  <c:v>9.3578899970985248</c:v>
                </c:pt>
                <c:pt idx="40" formatCode="0">
                  <c:v>10.004972418944421</c:v>
                </c:pt>
                <c:pt idx="41" formatCode="0">
                  <c:v>8.3450832521684948</c:v>
                </c:pt>
                <c:pt idx="42" formatCode="0">
                  <c:v>10.03232628946841</c:v>
                </c:pt>
                <c:pt idx="43" formatCode="0">
                  <c:v>10.185382640016945</c:v>
                </c:pt>
                <c:pt idx="44" formatCode="0">
                  <c:v>10.441226589885281</c:v>
                </c:pt>
                <c:pt idx="45" formatCode="0">
                  <c:v>9.3894966914508124</c:v>
                </c:pt>
                <c:pt idx="46" formatCode="General">
                  <c:v>10.0672084579148</c:v>
                </c:pt>
                <c:pt idx="47" formatCode="0">
                  <c:v>9.1224995001370548</c:v>
                </c:pt>
                <c:pt idx="48" formatCode="0">
                  <c:v>9.6243871418037639</c:v>
                </c:pt>
                <c:pt idx="49" formatCode="0">
                  <c:v>7.5422566067863581</c:v>
                </c:pt>
                <c:pt idx="50" formatCode="0">
                  <c:v>5.8169550556377949</c:v>
                </c:pt>
                <c:pt idx="51" formatCode="0">
                  <c:v>7.8539824606803608</c:v>
                </c:pt>
                <c:pt idx="52" formatCode="General">
                  <c:v>9.2696389711087939</c:v>
                </c:pt>
                <c:pt idx="53" formatCode="General">
                  <c:v>8.7043492839400169</c:v>
                </c:pt>
                <c:pt idx="54" formatCode="General">
                  <c:v>9.0471995874303346</c:v>
                </c:pt>
                <c:pt idx="55" formatCode="General">
                  <c:v>9.1201054828286967</c:v>
                </c:pt>
                <c:pt idx="56" formatCode="General">
                  <c:v>9.3119731349805299</c:v>
                </c:pt>
                <c:pt idx="57" formatCode="General">
                  <c:v>9.2837116354705742</c:v>
                </c:pt>
                <c:pt idx="58" formatCode="General">
                  <c:v>8.7658437214070517</c:v>
                </c:pt>
                <c:pt idx="59" formatCode="General">
                  <c:v>10.167785708319709</c:v>
                </c:pt>
              </c:numCache>
            </c:numRef>
          </c:val>
          <c:extLst>
            <c:ext xmlns:c16="http://schemas.microsoft.com/office/drawing/2014/chart" uri="{C3380CC4-5D6E-409C-BE32-E72D297353CC}">
              <c16:uniqueId val="{00000000-515C-4943-B399-463C1535D954}"/>
            </c:ext>
          </c:extLst>
        </c:ser>
        <c:ser>
          <c:idx val="1"/>
          <c:order val="1"/>
          <c:tx>
            <c:strRef>
              <c:f>Images!$B$45</c:f>
              <c:strCache>
                <c:ptCount val="1"/>
                <c:pt idx="0">
                  <c:v>Repo Loan Value </c:v>
                </c:pt>
              </c:strCache>
            </c:strRef>
          </c:tx>
          <c:spPr>
            <a:solidFill>
              <a:schemeClr val="accent2"/>
            </a:solidFill>
            <a:ln>
              <a:noFill/>
            </a:ln>
            <a:effectLst/>
          </c:spPr>
          <c:cat>
            <c:numRef>
              <c:f>Images!$A$46:$A$105</c:f>
              <c:numCache>
                <c:formatCode>m/d/yyyy</c:formatCode>
                <c:ptCount val="60"/>
                <c:pt idx="0">
                  <c:v>44204</c:v>
                </c:pt>
                <c:pt idx="1">
                  <c:v>44218</c:v>
                </c:pt>
                <c:pt idx="2">
                  <c:v>44225</c:v>
                </c:pt>
                <c:pt idx="3">
                  <c:v>44232</c:v>
                </c:pt>
                <c:pt idx="4">
                  <c:v>44239</c:v>
                </c:pt>
                <c:pt idx="5">
                  <c:v>44246</c:v>
                </c:pt>
                <c:pt idx="6">
                  <c:v>44253</c:v>
                </c:pt>
                <c:pt idx="7">
                  <c:v>44260</c:v>
                </c:pt>
                <c:pt idx="8">
                  <c:v>44267</c:v>
                </c:pt>
                <c:pt idx="9">
                  <c:v>44274</c:v>
                </c:pt>
                <c:pt idx="10">
                  <c:v>44281</c:v>
                </c:pt>
                <c:pt idx="11">
                  <c:v>44288</c:v>
                </c:pt>
                <c:pt idx="12">
                  <c:v>44295</c:v>
                </c:pt>
                <c:pt idx="13">
                  <c:v>44302</c:v>
                </c:pt>
                <c:pt idx="14">
                  <c:v>44309</c:v>
                </c:pt>
                <c:pt idx="15">
                  <c:v>44316</c:v>
                </c:pt>
                <c:pt idx="16">
                  <c:v>44323</c:v>
                </c:pt>
                <c:pt idx="17">
                  <c:v>44330</c:v>
                </c:pt>
                <c:pt idx="18">
                  <c:v>44337</c:v>
                </c:pt>
                <c:pt idx="19">
                  <c:v>44344</c:v>
                </c:pt>
                <c:pt idx="20">
                  <c:v>44351</c:v>
                </c:pt>
                <c:pt idx="21">
                  <c:v>44358</c:v>
                </c:pt>
                <c:pt idx="22">
                  <c:v>44365</c:v>
                </c:pt>
                <c:pt idx="23">
                  <c:v>44372</c:v>
                </c:pt>
                <c:pt idx="24">
                  <c:v>44379</c:v>
                </c:pt>
                <c:pt idx="25">
                  <c:v>44386</c:v>
                </c:pt>
                <c:pt idx="26">
                  <c:v>44393</c:v>
                </c:pt>
                <c:pt idx="27">
                  <c:v>44400</c:v>
                </c:pt>
                <c:pt idx="28">
                  <c:v>44407</c:v>
                </c:pt>
                <c:pt idx="29">
                  <c:v>44414</c:v>
                </c:pt>
                <c:pt idx="30">
                  <c:v>44421</c:v>
                </c:pt>
                <c:pt idx="31">
                  <c:v>44428</c:v>
                </c:pt>
                <c:pt idx="32">
                  <c:v>44435</c:v>
                </c:pt>
                <c:pt idx="33">
                  <c:v>44442</c:v>
                </c:pt>
                <c:pt idx="34">
                  <c:v>44449</c:v>
                </c:pt>
                <c:pt idx="35">
                  <c:v>44456</c:v>
                </c:pt>
                <c:pt idx="36">
                  <c:v>44463</c:v>
                </c:pt>
                <c:pt idx="37">
                  <c:v>44470</c:v>
                </c:pt>
                <c:pt idx="38">
                  <c:v>44477</c:v>
                </c:pt>
                <c:pt idx="39">
                  <c:v>44484</c:v>
                </c:pt>
                <c:pt idx="40">
                  <c:v>44491</c:v>
                </c:pt>
                <c:pt idx="41">
                  <c:v>44498</c:v>
                </c:pt>
                <c:pt idx="42">
                  <c:v>44505</c:v>
                </c:pt>
                <c:pt idx="43">
                  <c:v>44512</c:v>
                </c:pt>
                <c:pt idx="44">
                  <c:v>44519</c:v>
                </c:pt>
                <c:pt idx="45">
                  <c:v>44526</c:v>
                </c:pt>
                <c:pt idx="46">
                  <c:v>44533</c:v>
                </c:pt>
                <c:pt idx="47">
                  <c:v>44540</c:v>
                </c:pt>
                <c:pt idx="48">
                  <c:v>44547</c:v>
                </c:pt>
                <c:pt idx="49">
                  <c:v>44554</c:v>
                </c:pt>
                <c:pt idx="50">
                  <c:v>44561</c:v>
                </c:pt>
                <c:pt idx="51">
                  <c:v>44568</c:v>
                </c:pt>
                <c:pt idx="52">
                  <c:v>44575</c:v>
                </c:pt>
                <c:pt idx="53">
                  <c:v>44582</c:v>
                </c:pt>
                <c:pt idx="54">
                  <c:v>44589</c:v>
                </c:pt>
                <c:pt idx="55">
                  <c:v>44596</c:v>
                </c:pt>
                <c:pt idx="56">
                  <c:v>44603</c:v>
                </c:pt>
                <c:pt idx="57">
                  <c:v>44610</c:v>
                </c:pt>
                <c:pt idx="58">
                  <c:v>44617</c:v>
                </c:pt>
                <c:pt idx="59">
                  <c:v>44624</c:v>
                </c:pt>
              </c:numCache>
            </c:numRef>
          </c:cat>
          <c:val>
            <c:numRef>
              <c:f>Images!$B$46:$B$105</c:f>
              <c:numCache>
                <c:formatCode>_ * #,##0_ ;_ * \-#,##0_ ;_ * "-"??_ ;_ @_ </c:formatCode>
                <c:ptCount val="60"/>
                <c:pt idx="0">
                  <c:v>7.9290050527875646</c:v>
                </c:pt>
                <c:pt idx="1">
                  <c:v>7.6135048775692926</c:v>
                </c:pt>
                <c:pt idx="2">
                  <c:v>7.8459724111917186</c:v>
                </c:pt>
                <c:pt idx="3">
                  <c:v>8.8555301177488523</c:v>
                </c:pt>
                <c:pt idx="4" formatCode="0">
                  <c:v>8.9707093739002595</c:v>
                </c:pt>
                <c:pt idx="5" formatCode="0">
                  <c:v>8.4577885361849301</c:v>
                </c:pt>
                <c:pt idx="6" formatCode="0">
                  <c:v>8.7081860050413731</c:v>
                </c:pt>
                <c:pt idx="7" formatCode="0">
                  <c:v>8.9286676096224262</c:v>
                </c:pt>
                <c:pt idx="8" formatCode="0">
                  <c:v>8.7820801473034731</c:v>
                </c:pt>
                <c:pt idx="9" formatCode="0">
                  <c:v>8.8504008662157947</c:v>
                </c:pt>
                <c:pt idx="10" formatCode="0">
                  <c:v>8.3711200973686388</c:v>
                </c:pt>
                <c:pt idx="11" formatCode="0">
                  <c:v>7.4299683573201811</c:v>
                </c:pt>
                <c:pt idx="12" formatCode="0">
                  <c:v>7.1024660815875622</c:v>
                </c:pt>
                <c:pt idx="13" formatCode="0">
                  <c:v>8.569242714545263</c:v>
                </c:pt>
                <c:pt idx="14" formatCode="0">
                  <c:v>8.5007709922782073</c:v>
                </c:pt>
                <c:pt idx="15" formatCode="0">
                  <c:v>8.4130638177935246</c:v>
                </c:pt>
                <c:pt idx="16" formatCode="0">
                  <c:v>7.8459724111917186</c:v>
                </c:pt>
                <c:pt idx="17" formatCode="0">
                  <c:v>8.7840431204510079</c:v>
                </c:pt>
                <c:pt idx="18" formatCode="0">
                  <c:v>8.6622818459284847</c:v>
                </c:pt>
                <c:pt idx="19" formatCode="0">
                  <c:v>8.6026609199105977</c:v>
                </c:pt>
                <c:pt idx="20" formatCode="0">
                  <c:v>7.5239595385571576</c:v>
                </c:pt>
                <c:pt idx="21" formatCode="0">
                  <c:v>8.8522060312913169</c:v>
                </c:pt>
                <c:pt idx="22" formatCode="0">
                  <c:v>18.162531651224622</c:v>
                </c:pt>
                <c:pt idx="23" formatCode="0">
                  <c:v>16.926583778966272</c:v>
                </c:pt>
                <c:pt idx="24" formatCode="0">
                  <c:v>18.018178267651248</c:v>
                </c:pt>
                <c:pt idx="25" formatCode="0">
                  <c:v>17.814283625319757</c:v>
                </c:pt>
                <c:pt idx="26" formatCode="0">
                  <c:v>9.0019885375309681</c:v>
                </c:pt>
                <c:pt idx="27" formatCode="0">
                  <c:v>8.775484124797563</c:v>
                </c:pt>
                <c:pt idx="28" formatCode="0">
                  <c:v>8.7887481389085398</c:v>
                </c:pt>
                <c:pt idx="29" formatCode="0">
                  <c:v>9.0023258961157531</c:v>
                </c:pt>
                <c:pt idx="30" formatCode="0">
                  <c:v>8.685442939122515</c:v>
                </c:pt>
                <c:pt idx="31" formatCode="0">
                  <c:v>8.8311535652001769</c:v>
                </c:pt>
                <c:pt idx="32" formatCode="0">
                  <c:v>8.890701191218465</c:v>
                </c:pt>
                <c:pt idx="33" formatCode="0">
                  <c:v>8.5215288119376034</c:v>
                </c:pt>
                <c:pt idx="34" formatCode="0">
                  <c:v>8.609508842993268</c:v>
                </c:pt>
                <c:pt idx="35" formatCode="0">
                  <c:v>9.2458023667579088</c:v>
                </c:pt>
                <c:pt idx="36" formatCode="0">
                  <c:v>8.9532932248902153</c:v>
                </c:pt>
                <c:pt idx="37" formatCode="0">
                  <c:v>9.2162513415927148</c:v>
                </c:pt>
                <c:pt idx="38" formatCode="0">
                  <c:v>9.7742295722567807</c:v>
                </c:pt>
                <c:pt idx="39" formatCode="0">
                  <c:v>8.9153741280558307</c:v>
                </c:pt>
                <c:pt idx="40" formatCode="0">
                  <c:v>9.506779142684243</c:v>
                </c:pt>
                <c:pt idx="41" formatCode="0">
                  <c:v>7.8877250486336248</c:v>
                </c:pt>
                <c:pt idx="42" formatCode="0">
                  <c:v>9.5316144345177864</c:v>
                </c:pt>
                <c:pt idx="43" formatCode="0">
                  <c:v>9.6998527167118382</c:v>
                </c:pt>
                <c:pt idx="44" formatCode="0">
                  <c:v>9.91395117066868</c:v>
                </c:pt>
                <c:pt idx="45" formatCode="0">
                  <c:v>8.8795736898211697</c:v>
                </c:pt>
                <c:pt idx="46" formatCode="General">
                  <c:v>9.5361560248657895</c:v>
                </c:pt>
                <c:pt idx="47" formatCode="0">
                  <c:v>8.6106710758882343</c:v>
                </c:pt>
                <c:pt idx="48" formatCode="0">
                  <c:v>9.0736270659268907</c:v>
                </c:pt>
                <c:pt idx="49" formatCode="0">
                  <c:v>7.0337424223257461</c:v>
                </c:pt>
                <c:pt idx="50" formatCode="0">
                  <c:v>5.4181546645975978</c:v>
                </c:pt>
                <c:pt idx="51" formatCode="0">
                  <c:v>7.3963411874493641</c:v>
                </c:pt>
                <c:pt idx="52" formatCode="General">
                  <c:v>8.766937040317023</c:v>
                </c:pt>
                <c:pt idx="53" formatCode="General">
                  <c:v>8.2275613147754427</c:v>
                </c:pt>
                <c:pt idx="54" formatCode="General">
                  <c:v>8.6043519605150038</c:v>
                </c:pt>
                <c:pt idx="55" formatCode="General">
                  <c:v>8.6874885203404979</c:v>
                </c:pt>
                <c:pt idx="56" formatCode="General">
                  <c:v>8.8581543098147062</c:v>
                </c:pt>
                <c:pt idx="57" formatCode="General">
                  <c:v>8.8685316299851458</c:v>
                </c:pt>
                <c:pt idx="58" formatCode="General">
                  <c:v>8.3825258366280604</c:v>
                </c:pt>
                <c:pt idx="59" formatCode="General">
                  <c:v>9.7040110712318786</c:v>
                </c:pt>
              </c:numCache>
            </c:numRef>
          </c:val>
          <c:extLst>
            <c:ext xmlns:c16="http://schemas.microsoft.com/office/drawing/2014/chart" uri="{C3380CC4-5D6E-409C-BE32-E72D297353CC}">
              <c16:uniqueId val="{00000001-515C-4943-B399-463C1535D954}"/>
            </c:ext>
          </c:extLst>
        </c:ser>
        <c:dLbls>
          <c:showLegendKey val="0"/>
          <c:showVal val="0"/>
          <c:showCatName val="0"/>
          <c:showSerName val="0"/>
          <c:showPercent val="0"/>
          <c:showBubbleSize val="0"/>
        </c:dLbls>
        <c:axId val="505043280"/>
        <c:axId val="500460976"/>
      </c:areaChart>
      <c:dateAx>
        <c:axId val="5050432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500460976"/>
        <c:crosses val="autoZero"/>
        <c:auto val="0"/>
        <c:lblOffset val="100"/>
        <c:baseTimeUnit val="days"/>
        <c:majorUnit val="28"/>
        <c:majorTimeUnit val="days"/>
      </c:dateAx>
      <c:valAx>
        <c:axId val="500460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900"/>
                  <a:t>EUR</a:t>
                </a:r>
                <a:r>
                  <a:rPr lang="zh-CN" sz="900"/>
                  <a:t> </a:t>
                </a:r>
                <a:r>
                  <a:rPr lang="en-US" sz="900"/>
                  <a:t>(trillion)</a:t>
                </a:r>
                <a:endParaRPr lang="zh-CN" sz="90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504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Oustanding Loan Values**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ndard"/>
        <c:varyColors val="0"/>
        <c:ser>
          <c:idx val="0"/>
          <c:order val="0"/>
          <c:tx>
            <c:strRef>
              <c:f>Images!$H$45</c:f>
              <c:strCache>
                <c:ptCount val="1"/>
                <c:pt idx="0">
                  <c:v>Total SFTs</c:v>
                </c:pt>
              </c:strCache>
            </c:strRef>
          </c:tx>
          <c:spPr>
            <a:solidFill>
              <a:schemeClr val="accent2"/>
            </a:solidFill>
            <a:ln>
              <a:noFill/>
            </a:ln>
            <a:effectLst/>
          </c:spPr>
          <c:cat>
            <c:numRef>
              <c:f>Images!$F$46:$F$105</c:f>
              <c:numCache>
                <c:formatCode>m/d/yyyy</c:formatCode>
                <c:ptCount val="60"/>
                <c:pt idx="0">
                  <c:v>44204</c:v>
                </c:pt>
                <c:pt idx="1">
                  <c:v>44218</c:v>
                </c:pt>
                <c:pt idx="2">
                  <c:v>44225</c:v>
                </c:pt>
                <c:pt idx="3">
                  <c:v>44232</c:v>
                </c:pt>
                <c:pt idx="4">
                  <c:v>44239</c:v>
                </c:pt>
                <c:pt idx="5">
                  <c:v>44246</c:v>
                </c:pt>
                <c:pt idx="6">
                  <c:v>44253</c:v>
                </c:pt>
                <c:pt idx="7">
                  <c:v>44260</c:v>
                </c:pt>
                <c:pt idx="8">
                  <c:v>44267</c:v>
                </c:pt>
                <c:pt idx="9">
                  <c:v>44274</c:v>
                </c:pt>
                <c:pt idx="10">
                  <c:v>44281</c:v>
                </c:pt>
                <c:pt idx="11">
                  <c:v>44288</c:v>
                </c:pt>
                <c:pt idx="12">
                  <c:v>44295</c:v>
                </c:pt>
                <c:pt idx="13">
                  <c:v>44302</c:v>
                </c:pt>
                <c:pt idx="14">
                  <c:v>44309</c:v>
                </c:pt>
                <c:pt idx="15">
                  <c:v>44316</c:v>
                </c:pt>
                <c:pt idx="16">
                  <c:v>44323</c:v>
                </c:pt>
                <c:pt idx="17">
                  <c:v>44330</c:v>
                </c:pt>
                <c:pt idx="18">
                  <c:v>44337</c:v>
                </c:pt>
                <c:pt idx="19">
                  <c:v>44344</c:v>
                </c:pt>
                <c:pt idx="20">
                  <c:v>44351</c:v>
                </c:pt>
                <c:pt idx="21">
                  <c:v>44358</c:v>
                </c:pt>
                <c:pt idx="22">
                  <c:v>44365</c:v>
                </c:pt>
                <c:pt idx="23">
                  <c:v>44372</c:v>
                </c:pt>
                <c:pt idx="24">
                  <c:v>44379</c:v>
                </c:pt>
                <c:pt idx="25">
                  <c:v>44386</c:v>
                </c:pt>
                <c:pt idx="26">
                  <c:v>44393</c:v>
                </c:pt>
                <c:pt idx="27">
                  <c:v>44400</c:v>
                </c:pt>
                <c:pt idx="28">
                  <c:v>44407</c:v>
                </c:pt>
                <c:pt idx="29">
                  <c:v>44414</c:v>
                </c:pt>
                <c:pt idx="30">
                  <c:v>44421</c:v>
                </c:pt>
                <c:pt idx="31">
                  <c:v>44428</c:v>
                </c:pt>
                <c:pt idx="32">
                  <c:v>44435</c:v>
                </c:pt>
                <c:pt idx="33">
                  <c:v>44442</c:v>
                </c:pt>
                <c:pt idx="34">
                  <c:v>44449</c:v>
                </c:pt>
                <c:pt idx="35">
                  <c:v>44456</c:v>
                </c:pt>
                <c:pt idx="36">
                  <c:v>44463</c:v>
                </c:pt>
                <c:pt idx="37">
                  <c:v>44470</c:v>
                </c:pt>
                <c:pt idx="38">
                  <c:v>44477</c:v>
                </c:pt>
                <c:pt idx="39">
                  <c:v>44484</c:v>
                </c:pt>
                <c:pt idx="40">
                  <c:v>44491</c:v>
                </c:pt>
                <c:pt idx="41">
                  <c:v>44498</c:v>
                </c:pt>
                <c:pt idx="42">
                  <c:v>44505</c:v>
                </c:pt>
                <c:pt idx="43">
                  <c:v>44512</c:v>
                </c:pt>
                <c:pt idx="44">
                  <c:v>44519</c:v>
                </c:pt>
                <c:pt idx="45">
                  <c:v>44526</c:v>
                </c:pt>
                <c:pt idx="46">
                  <c:v>44533</c:v>
                </c:pt>
                <c:pt idx="47">
                  <c:v>44540</c:v>
                </c:pt>
                <c:pt idx="48">
                  <c:v>44547</c:v>
                </c:pt>
                <c:pt idx="49">
                  <c:v>44554</c:v>
                </c:pt>
                <c:pt idx="50">
                  <c:v>44561</c:v>
                </c:pt>
                <c:pt idx="51">
                  <c:v>44568</c:v>
                </c:pt>
                <c:pt idx="52">
                  <c:v>44575</c:v>
                </c:pt>
                <c:pt idx="53">
                  <c:v>44582</c:v>
                </c:pt>
                <c:pt idx="54">
                  <c:v>44589</c:v>
                </c:pt>
                <c:pt idx="55">
                  <c:v>44596</c:v>
                </c:pt>
                <c:pt idx="56">
                  <c:v>44603</c:v>
                </c:pt>
                <c:pt idx="57">
                  <c:v>44610</c:v>
                </c:pt>
                <c:pt idx="58">
                  <c:v>44617</c:v>
                </c:pt>
                <c:pt idx="59">
                  <c:v>44624</c:v>
                </c:pt>
              </c:numCache>
            </c:numRef>
          </c:cat>
          <c:val>
            <c:numRef>
              <c:f>Images!$H$46:$H$105</c:f>
              <c:numCache>
                <c:formatCode>_ * #,##0_ ;_ * \-#,##0_ ;_ * "-"??_ ;_ @_ </c:formatCode>
                <c:ptCount val="60"/>
                <c:pt idx="0">
                  <c:v>9.7300033296025781</c:v>
                </c:pt>
                <c:pt idx="1">
                  <c:v>9.4333291689049457</c:v>
                </c:pt>
                <c:pt idx="2">
                  <c:v>9.5155687243940985</c:v>
                </c:pt>
                <c:pt idx="3">
                  <c:v>9.6934280669789956</c:v>
                </c:pt>
                <c:pt idx="4" formatCode="0">
                  <c:v>9.905805037412156</c:v>
                </c:pt>
                <c:pt idx="5" formatCode="0">
                  <c:v>10.04898197606019</c:v>
                </c:pt>
                <c:pt idx="6" formatCode="0">
                  <c:v>9.9342824245914318</c:v>
                </c:pt>
                <c:pt idx="7" formatCode="0">
                  <c:v>9.9065347310411696</c:v>
                </c:pt>
                <c:pt idx="8" formatCode="0">
                  <c:v>9.4881343327283325</c:v>
                </c:pt>
                <c:pt idx="9" formatCode="0">
                  <c:v>9.4847620281951048</c:v>
                </c:pt>
                <c:pt idx="10" formatCode="0">
                  <c:v>9.3292675274271755</c:v>
                </c:pt>
                <c:pt idx="11" formatCode="0">
                  <c:v>8.8045236805421592</c:v>
                </c:pt>
                <c:pt idx="12" formatCode="0">
                  <c:v>9.7227994331832956</c:v>
                </c:pt>
                <c:pt idx="13" formatCode="0">
                  <c:v>10.387626662265973</c:v>
                </c:pt>
                <c:pt idx="14" formatCode="0">
                  <c:v>10.243129646110894</c:v>
                </c:pt>
                <c:pt idx="15" formatCode="0">
                  <c:v>10.291691862055202</c:v>
                </c:pt>
                <c:pt idx="16" formatCode="0">
                  <c:v>10.423841156499677</c:v>
                </c:pt>
                <c:pt idx="17" formatCode="0">
                  <c:v>10.638563184342923</c:v>
                </c:pt>
                <c:pt idx="18" formatCode="0">
                  <c:v>10.820618979570972</c:v>
                </c:pt>
                <c:pt idx="19" formatCode="0">
                  <c:v>10.794506006879972</c:v>
                </c:pt>
                <c:pt idx="20" formatCode="0">
                  <c:v>10.756293757543094</c:v>
                </c:pt>
                <c:pt idx="21" formatCode="0">
                  <c:v>10.935252414177448</c:v>
                </c:pt>
                <c:pt idx="22" formatCode="0">
                  <c:v>10.865862120621012</c:v>
                </c:pt>
                <c:pt idx="23" formatCode="0">
                  <c:v>10.57034879507925</c:v>
                </c:pt>
                <c:pt idx="24" formatCode="0">
                  <c:v>10.709607714576666</c:v>
                </c:pt>
                <c:pt idx="25" formatCode="0">
                  <c:v>10.916591199983543</c:v>
                </c:pt>
                <c:pt idx="26" formatCode="0">
                  <c:v>11.046819464008875</c:v>
                </c:pt>
                <c:pt idx="27" formatCode="0">
                  <c:v>10.842658990379016</c:v>
                </c:pt>
                <c:pt idx="28" formatCode="0">
                  <c:v>10.764394909814136</c:v>
                </c:pt>
                <c:pt idx="29" formatCode="0">
                  <c:v>10.995795403753124</c:v>
                </c:pt>
                <c:pt idx="30" formatCode="0">
                  <c:v>11.015922061626851</c:v>
                </c:pt>
                <c:pt idx="31" formatCode="0">
                  <c:v>10.945893665100664</c:v>
                </c:pt>
                <c:pt idx="32" formatCode="0">
                  <c:v>11.079393383759761</c:v>
                </c:pt>
                <c:pt idx="33" formatCode="0">
                  <c:v>11.147905735584391</c:v>
                </c:pt>
                <c:pt idx="34" formatCode="0">
                  <c:v>11.33418394890446</c:v>
                </c:pt>
                <c:pt idx="35" formatCode="0">
                  <c:v>11.292864337711414</c:v>
                </c:pt>
                <c:pt idx="36" formatCode="0">
                  <c:v>11.121984678634226</c:v>
                </c:pt>
                <c:pt idx="37" formatCode="0">
                  <c:v>11.344162842896656</c:v>
                </c:pt>
                <c:pt idx="38" formatCode="0">
                  <c:v>11.579652697868468</c:v>
                </c:pt>
                <c:pt idx="39" formatCode="0">
                  <c:v>11.644605923550763</c:v>
                </c:pt>
                <c:pt idx="40" formatCode="0">
                  <c:v>11.54284385157437</c:v>
                </c:pt>
                <c:pt idx="41" formatCode="0">
                  <c:v>11.282462123426228</c:v>
                </c:pt>
                <c:pt idx="42" formatCode="0">
                  <c:v>11.227141172412631</c:v>
                </c:pt>
                <c:pt idx="43" formatCode="General">
                  <c:v>11.644581798233531</c:v>
                </c:pt>
                <c:pt idx="44" formatCode="General">
                  <c:v>11.557792154383979</c:v>
                </c:pt>
                <c:pt idx="45" formatCode="General">
                  <c:v>11.162482561989815</c:v>
                </c:pt>
                <c:pt idx="46" formatCode="General">
                  <c:v>11.299805051901201</c:v>
                </c:pt>
                <c:pt idx="47" formatCode="General">
                  <c:v>10.572750347698461</c:v>
                </c:pt>
                <c:pt idx="48" formatCode="General">
                  <c:v>11.25629791999854</c:v>
                </c:pt>
                <c:pt idx="49" formatCode="General">
                  <c:v>10.511244835289602</c:v>
                </c:pt>
                <c:pt idx="50" formatCode="General">
                  <c:v>10.533720404076719</c:v>
                </c:pt>
                <c:pt idx="51" formatCode="General">
                  <c:v>10.454443430877031</c:v>
                </c:pt>
                <c:pt idx="52" formatCode="General">
                  <c:v>10.559231353620451</c:v>
                </c:pt>
                <c:pt idx="53" formatCode="General">
                  <c:v>10.437301331412733</c:v>
                </c:pt>
                <c:pt idx="54" formatCode="General">
                  <c:v>10.386568012255665</c:v>
                </c:pt>
                <c:pt idx="55" formatCode="General">
                  <c:v>10.431906937849558</c:v>
                </c:pt>
                <c:pt idx="56" formatCode="General">
                  <c:v>10.630323606694452</c:v>
                </c:pt>
                <c:pt idx="57" formatCode="General">
                  <c:v>10.819956844101197</c:v>
                </c:pt>
                <c:pt idx="58" formatCode="General">
                  <c:v>10.879353625650312</c:v>
                </c:pt>
                <c:pt idx="59" formatCode="General">
                  <c:v>11.141483258246703</c:v>
                </c:pt>
              </c:numCache>
            </c:numRef>
          </c:val>
          <c:extLst>
            <c:ext xmlns:c16="http://schemas.microsoft.com/office/drawing/2014/chart" uri="{C3380CC4-5D6E-409C-BE32-E72D297353CC}">
              <c16:uniqueId val="{00000001-76FF-4E8A-9D04-2FC8F76E4F41}"/>
            </c:ext>
          </c:extLst>
        </c:ser>
        <c:ser>
          <c:idx val="1"/>
          <c:order val="1"/>
          <c:tx>
            <c:strRef>
              <c:f>Images!$G$45</c:f>
              <c:strCache>
                <c:ptCount val="1"/>
                <c:pt idx="0">
                  <c:v>Repo Loan Value </c:v>
                </c:pt>
              </c:strCache>
            </c:strRef>
          </c:tx>
          <c:spPr>
            <a:solidFill>
              <a:schemeClr val="accent1"/>
            </a:solidFill>
            <a:ln>
              <a:noFill/>
            </a:ln>
            <a:effectLst/>
          </c:spPr>
          <c:cat>
            <c:numRef>
              <c:f>Images!$F$46:$F$105</c:f>
              <c:numCache>
                <c:formatCode>m/d/yyyy</c:formatCode>
                <c:ptCount val="60"/>
                <c:pt idx="0">
                  <c:v>44204</c:v>
                </c:pt>
                <c:pt idx="1">
                  <c:v>44218</c:v>
                </c:pt>
                <c:pt idx="2">
                  <c:v>44225</c:v>
                </c:pt>
                <c:pt idx="3">
                  <c:v>44232</c:v>
                </c:pt>
                <c:pt idx="4">
                  <c:v>44239</c:v>
                </c:pt>
                <c:pt idx="5">
                  <c:v>44246</c:v>
                </c:pt>
                <c:pt idx="6">
                  <c:v>44253</c:v>
                </c:pt>
                <c:pt idx="7">
                  <c:v>44260</c:v>
                </c:pt>
                <c:pt idx="8">
                  <c:v>44267</c:v>
                </c:pt>
                <c:pt idx="9">
                  <c:v>44274</c:v>
                </c:pt>
                <c:pt idx="10">
                  <c:v>44281</c:v>
                </c:pt>
                <c:pt idx="11">
                  <c:v>44288</c:v>
                </c:pt>
                <c:pt idx="12">
                  <c:v>44295</c:v>
                </c:pt>
                <c:pt idx="13">
                  <c:v>44302</c:v>
                </c:pt>
                <c:pt idx="14">
                  <c:v>44309</c:v>
                </c:pt>
                <c:pt idx="15">
                  <c:v>44316</c:v>
                </c:pt>
                <c:pt idx="16">
                  <c:v>44323</c:v>
                </c:pt>
                <c:pt idx="17">
                  <c:v>44330</c:v>
                </c:pt>
                <c:pt idx="18">
                  <c:v>44337</c:v>
                </c:pt>
                <c:pt idx="19">
                  <c:v>44344</c:v>
                </c:pt>
                <c:pt idx="20">
                  <c:v>44351</c:v>
                </c:pt>
                <c:pt idx="21">
                  <c:v>44358</c:v>
                </c:pt>
                <c:pt idx="22">
                  <c:v>44365</c:v>
                </c:pt>
                <c:pt idx="23">
                  <c:v>44372</c:v>
                </c:pt>
                <c:pt idx="24">
                  <c:v>44379</c:v>
                </c:pt>
                <c:pt idx="25">
                  <c:v>44386</c:v>
                </c:pt>
                <c:pt idx="26">
                  <c:v>44393</c:v>
                </c:pt>
                <c:pt idx="27">
                  <c:v>44400</c:v>
                </c:pt>
                <c:pt idx="28">
                  <c:v>44407</c:v>
                </c:pt>
                <c:pt idx="29">
                  <c:v>44414</c:v>
                </c:pt>
                <c:pt idx="30">
                  <c:v>44421</c:v>
                </c:pt>
                <c:pt idx="31">
                  <c:v>44428</c:v>
                </c:pt>
                <c:pt idx="32">
                  <c:v>44435</c:v>
                </c:pt>
                <c:pt idx="33">
                  <c:v>44442</c:v>
                </c:pt>
                <c:pt idx="34">
                  <c:v>44449</c:v>
                </c:pt>
                <c:pt idx="35">
                  <c:v>44456</c:v>
                </c:pt>
                <c:pt idx="36">
                  <c:v>44463</c:v>
                </c:pt>
                <c:pt idx="37">
                  <c:v>44470</c:v>
                </c:pt>
                <c:pt idx="38">
                  <c:v>44477</c:v>
                </c:pt>
                <c:pt idx="39">
                  <c:v>44484</c:v>
                </c:pt>
                <c:pt idx="40">
                  <c:v>44491</c:v>
                </c:pt>
                <c:pt idx="41">
                  <c:v>44498</c:v>
                </c:pt>
                <c:pt idx="42">
                  <c:v>44505</c:v>
                </c:pt>
                <c:pt idx="43">
                  <c:v>44512</c:v>
                </c:pt>
                <c:pt idx="44">
                  <c:v>44519</c:v>
                </c:pt>
                <c:pt idx="45">
                  <c:v>44526</c:v>
                </c:pt>
                <c:pt idx="46">
                  <c:v>44533</c:v>
                </c:pt>
                <c:pt idx="47">
                  <c:v>44540</c:v>
                </c:pt>
                <c:pt idx="48">
                  <c:v>44547</c:v>
                </c:pt>
                <c:pt idx="49">
                  <c:v>44554</c:v>
                </c:pt>
                <c:pt idx="50">
                  <c:v>44561</c:v>
                </c:pt>
                <c:pt idx="51">
                  <c:v>44568</c:v>
                </c:pt>
                <c:pt idx="52">
                  <c:v>44575</c:v>
                </c:pt>
                <c:pt idx="53">
                  <c:v>44582</c:v>
                </c:pt>
                <c:pt idx="54">
                  <c:v>44589</c:v>
                </c:pt>
                <c:pt idx="55">
                  <c:v>44596</c:v>
                </c:pt>
                <c:pt idx="56">
                  <c:v>44603</c:v>
                </c:pt>
                <c:pt idx="57">
                  <c:v>44610</c:v>
                </c:pt>
                <c:pt idx="58">
                  <c:v>44617</c:v>
                </c:pt>
                <c:pt idx="59">
                  <c:v>44624</c:v>
                </c:pt>
              </c:numCache>
            </c:numRef>
          </c:cat>
          <c:val>
            <c:numRef>
              <c:f>Images!$G$46:$G$105</c:f>
              <c:numCache>
                <c:formatCode>_ * #,##0_ ;_ * \-#,##0_ ;_ * "-"??_ ;_ @_ </c:formatCode>
                <c:ptCount val="60"/>
                <c:pt idx="0">
                  <c:v>7.3146806140484228</c:v>
                </c:pt>
                <c:pt idx="1">
                  <c:v>7.2451938044855035</c:v>
                </c:pt>
                <c:pt idx="2">
                  <c:v>7.2846822173523984</c:v>
                </c:pt>
                <c:pt idx="3">
                  <c:v>7.5178826460587374</c:v>
                </c:pt>
                <c:pt idx="4" formatCode="0">
                  <c:v>7.6113323311560821</c:v>
                </c:pt>
                <c:pt idx="5" formatCode="0">
                  <c:v>7.7166252471614651</c:v>
                </c:pt>
                <c:pt idx="6" formatCode="0">
                  <c:v>7.609300431846898</c:v>
                </c:pt>
                <c:pt idx="7" formatCode="0">
                  <c:v>7.70400174586511</c:v>
                </c:pt>
                <c:pt idx="8" formatCode="0">
                  <c:v>7.7992674860197626</c:v>
                </c:pt>
                <c:pt idx="9" formatCode="0">
                  <c:v>7.6787440696468083</c:v>
                </c:pt>
                <c:pt idx="10" formatCode="0">
                  <c:v>7.4994067812002019</c:v>
                </c:pt>
                <c:pt idx="11" formatCode="0">
                  <c:v>7.0374158753213649</c:v>
                </c:pt>
                <c:pt idx="12" formatCode="0">
                  <c:v>7.8453857440197039</c:v>
                </c:pt>
                <c:pt idx="13" formatCode="0">
                  <c:v>7.8087660676252133</c:v>
                </c:pt>
                <c:pt idx="14" formatCode="0">
                  <c:v>7.7077104721011702</c:v>
                </c:pt>
                <c:pt idx="15" formatCode="0">
                  <c:v>7.7754293886437518</c:v>
                </c:pt>
                <c:pt idx="16" formatCode="0">
                  <c:v>7.8794850494436783</c:v>
                </c:pt>
                <c:pt idx="17" formatCode="0">
                  <c:v>7.9693121304516215</c:v>
                </c:pt>
                <c:pt idx="18" formatCode="0">
                  <c:v>8.1617268290276783</c:v>
                </c:pt>
                <c:pt idx="19" formatCode="0">
                  <c:v>8.0883095516962857</c:v>
                </c:pt>
                <c:pt idx="20" formatCode="0">
                  <c:v>8.0354105092391812</c:v>
                </c:pt>
                <c:pt idx="21" formatCode="0">
                  <c:v>8.2875341232409845</c:v>
                </c:pt>
                <c:pt idx="22" formatCode="0">
                  <c:v>8.2175516540228539</c:v>
                </c:pt>
                <c:pt idx="23" formatCode="0">
                  <c:v>7.9061591708943713</c:v>
                </c:pt>
                <c:pt idx="24" formatCode="0">
                  <c:v>8.0907338323185733</c:v>
                </c:pt>
                <c:pt idx="25" formatCode="0">
                  <c:v>8.2521359754451176</c:v>
                </c:pt>
                <c:pt idx="26" formatCode="0">
                  <c:v>8.2894631666376046</c:v>
                </c:pt>
                <c:pt idx="27" formatCode="0">
                  <c:v>8.1798231434918875</c:v>
                </c:pt>
                <c:pt idx="28" formatCode="0">
                  <c:v>8.0829987592056121</c:v>
                </c:pt>
                <c:pt idx="29" formatCode="0">
                  <c:v>8.2542988605645711</c:v>
                </c:pt>
                <c:pt idx="30" formatCode="0">
                  <c:v>8.3014597679813953</c:v>
                </c:pt>
                <c:pt idx="31" formatCode="0">
                  <c:v>8.2850602688713835</c:v>
                </c:pt>
                <c:pt idx="32" formatCode="0">
                  <c:v>8.3998876753573253</c:v>
                </c:pt>
                <c:pt idx="33" formatCode="0">
                  <c:v>8.4488960453100947</c:v>
                </c:pt>
                <c:pt idx="34" formatCode="0">
                  <c:v>8.5805460867795169</c:v>
                </c:pt>
                <c:pt idx="35" formatCode="0">
                  <c:v>8.4930078764444019</c:v>
                </c:pt>
                <c:pt idx="36" formatCode="0">
                  <c:v>8.3576191546688943</c:v>
                </c:pt>
                <c:pt idx="37" formatCode="0">
                  <c:v>8.5527337727530313</c:v>
                </c:pt>
                <c:pt idx="38" formatCode="0">
                  <c:v>8.7344765193978677</c:v>
                </c:pt>
                <c:pt idx="39" formatCode="0">
                  <c:v>8.8225022980241317</c:v>
                </c:pt>
                <c:pt idx="40" formatCode="0">
                  <c:v>8.7191012153508307</c:v>
                </c:pt>
                <c:pt idx="41" formatCode="0">
                  <c:v>8.4721880581664966</c:v>
                </c:pt>
                <c:pt idx="42" formatCode="0">
                  <c:v>8.3910016910903344</c:v>
                </c:pt>
                <c:pt idx="43" formatCode="General">
                  <c:v>8.8145317763518953</c:v>
                </c:pt>
                <c:pt idx="44" formatCode="General">
                  <c:v>8.782783170583448</c:v>
                </c:pt>
                <c:pt idx="45" formatCode="General">
                  <c:v>8.9242413653052868</c:v>
                </c:pt>
                <c:pt idx="46" formatCode="General">
                  <c:v>9.1513361882853008</c:v>
                </c:pt>
                <c:pt idx="47" formatCode="General">
                  <c:v>8.4476581775093003</c:v>
                </c:pt>
                <c:pt idx="48" formatCode="General">
                  <c:v>8.9652760479145837</c:v>
                </c:pt>
                <c:pt idx="49" formatCode="General">
                  <c:v>8.1862874073648157</c:v>
                </c:pt>
                <c:pt idx="50" formatCode="General">
                  <c:v>8.2612515981500056</c:v>
                </c:pt>
                <c:pt idx="51" formatCode="General">
                  <c:v>8.6821426522334129</c:v>
                </c:pt>
                <c:pt idx="52" formatCode="General">
                  <c:v>8.8742720328877542</c:v>
                </c:pt>
                <c:pt idx="53" formatCode="General">
                  <c:v>8.750801138366791</c:v>
                </c:pt>
                <c:pt idx="54" formatCode="General">
                  <c:v>8.7010619338558115</c:v>
                </c:pt>
                <c:pt idx="55" formatCode="General">
                  <c:v>8.7732110601187401</c:v>
                </c:pt>
                <c:pt idx="56" formatCode="General">
                  <c:v>8.9563204967537242</c:v>
                </c:pt>
                <c:pt idx="57" formatCode="General">
                  <c:v>9.1513401655257383</c:v>
                </c:pt>
                <c:pt idx="58" formatCode="General">
                  <c:v>9.1983653387987516</c:v>
                </c:pt>
                <c:pt idx="59" formatCode="General">
                  <c:v>9.3996403735920993</c:v>
                </c:pt>
              </c:numCache>
            </c:numRef>
          </c:val>
          <c:extLst>
            <c:ext xmlns:c16="http://schemas.microsoft.com/office/drawing/2014/chart" uri="{C3380CC4-5D6E-409C-BE32-E72D297353CC}">
              <c16:uniqueId val="{00000000-76FF-4E8A-9D04-2FC8F76E4F41}"/>
            </c:ext>
          </c:extLst>
        </c:ser>
        <c:dLbls>
          <c:showLegendKey val="0"/>
          <c:showVal val="0"/>
          <c:showCatName val="0"/>
          <c:showSerName val="0"/>
          <c:showPercent val="0"/>
          <c:showBubbleSize val="0"/>
        </c:dLbls>
        <c:axId val="505043280"/>
        <c:axId val="500460976"/>
      </c:areaChart>
      <c:dateAx>
        <c:axId val="5050432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500460976"/>
        <c:crosses val="autoZero"/>
        <c:auto val="1"/>
        <c:lblOffset val="100"/>
        <c:baseTimeUnit val="days"/>
        <c:majorUnit val="28"/>
        <c:majorTimeUnit val="days"/>
      </c:dateAx>
      <c:valAx>
        <c:axId val="500460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900"/>
                  <a:t>EUR</a:t>
                </a:r>
                <a:r>
                  <a:rPr lang="zh-CN" sz="900"/>
                  <a:t> </a:t>
                </a:r>
                <a:r>
                  <a:rPr lang="en-US" sz="900"/>
                  <a:t>(trillion)</a:t>
                </a:r>
                <a:endParaRPr lang="zh-CN" sz="90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504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167005</xdr:colOff>
      <xdr:row>0</xdr:row>
      <xdr:rowOff>934085</xdr:rowOff>
    </xdr:to>
    <xdr:pic>
      <xdr:nvPicPr>
        <xdr:cNvPr id="2" name="Picture 1">
          <a:extLst>
            <a:ext uri="{FF2B5EF4-FFF2-40B4-BE49-F238E27FC236}">
              <a16:creationId xmlns:a16="http://schemas.microsoft.com/office/drawing/2014/main" id="{0328126A-ED02-43E8-982F-5569EFB69A0D}"/>
            </a:ext>
          </a:extLst>
        </xdr:cNvPr>
        <xdr:cNvPicPr>
          <a:picLocks noChangeAspect="1"/>
        </xdr:cNvPicPr>
      </xdr:nvPicPr>
      <xdr:blipFill>
        <a:blip xmlns:r="http://schemas.openxmlformats.org/officeDocument/2006/relationships" r:embed="rId1" cstate="print"/>
        <a:stretch>
          <a:fillRect/>
        </a:stretch>
      </xdr:blipFill>
      <xdr:spPr>
        <a:xfrm>
          <a:off x="0" y="0"/>
          <a:ext cx="1059180" cy="9340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167005</xdr:colOff>
      <xdr:row>0</xdr:row>
      <xdr:rowOff>934085</xdr:rowOff>
    </xdr:to>
    <xdr:pic>
      <xdr:nvPicPr>
        <xdr:cNvPr id="2" name="Picture 1">
          <a:extLst>
            <a:ext uri="{FF2B5EF4-FFF2-40B4-BE49-F238E27FC236}">
              <a16:creationId xmlns:a16="http://schemas.microsoft.com/office/drawing/2014/main" id="{FA785D0A-039F-4BB5-B45B-DF5A918D0AB9}"/>
            </a:ext>
          </a:extLst>
        </xdr:cNvPr>
        <xdr:cNvPicPr>
          <a:picLocks noChangeAspect="1"/>
        </xdr:cNvPicPr>
      </xdr:nvPicPr>
      <xdr:blipFill>
        <a:blip xmlns:r="http://schemas.openxmlformats.org/officeDocument/2006/relationships" r:embed="rId1" cstate="print"/>
        <a:stretch>
          <a:fillRect/>
        </a:stretch>
      </xdr:blipFill>
      <xdr:spPr>
        <a:xfrm>
          <a:off x="0" y="0"/>
          <a:ext cx="1059180" cy="9340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464397</xdr:colOff>
      <xdr:row>0</xdr:row>
      <xdr:rowOff>934085</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cstate="print"/>
        <a:stretch>
          <a:fillRect/>
        </a:stretch>
      </xdr:blipFill>
      <xdr:spPr>
        <a:xfrm>
          <a:off x="0" y="0"/>
          <a:ext cx="1081405" cy="9340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412749</xdr:colOff>
      <xdr:row>0</xdr:row>
      <xdr:rowOff>69850</xdr:rowOff>
    </xdr:from>
    <xdr:to>
      <xdr:col>8</xdr:col>
      <xdr:colOff>257174</xdr:colOff>
      <xdr:row>12</xdr:row>
      <xdr:rowOff>161925</xdr:rowOff>
    </xdr:to>
    <xdr:graphicFrame macro="">
      <xdr:nvGraphicFramePr>
        <xdr:cNvPr id="2" name="Chart 5">
          <a:extLst>
            <a:ext uri="{FF2B5EF4-FFF2-40B4-BE49-F238E27FC236}">
              <a16:creationId xmlns:a16="http://schemas.microsoft.com/office/drawing/2014/main" id="{791E8B31-45E5-4CFB-9D94-E455778EF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425449</xdr:colOff>
      <xdr:row>12</xdr:row>
      <xdr:rowOff>165100</xdr:rowOff>
    </xdr:from>
    <xdr:to>
      <xdr:col>8</xdr:col>
      <xdr:colOff>257174</xdr:colOff>
      <xdr:row>25</xdr:row>
      <xdr:rowOff>28575</xdr:rowOff>
    </xdr:to>
    <xdr:graphicFrame macro="">
      <xdr:nvGraphicFramePr>
        <xdr:cNvPr id="3" name="Chart 6">
          <a:extLst>
            <a:ext uri="{FF2B5EF4-FFF2-40B4-BE49-F238E27FC236}">
              <a16:creationId xmlns:a16="http://schemas.microsoft.com/office/drawing/2014/main" id="{214E9A9E-56D3-47A5-A864-911A03F4FD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234950</xdr:colOff>
      <xdr:row>27</xdr:row>
      <xdr:rowOff>31751</xdr:rowOff>
    </xdr:from>
    <xdr:to>
      <xdr:col>5</xdr:col>
      <xdr:colOff>590550</xdr:colOff>
      <xdr:row>41</xdr:row>
      <xdr:rowOff>133351</xdr:rowOff>
    </xdr:to>
    <xdr:graphicFrame macro="">
      <xdr:nvGraphicFramePr>
        <xdr:cNvPr id="4" name="Chart 2">
          <a:extLst>
            <a:ext uri="{FF2B5EF4-FFF2-40B4-BE49-F238E27FC236}">
              <a16:creationId xmlns:a16="http://schemas.microsoft.com/office/drawing/2014/main" id="{8B7F8DD7-C69A-48D4-8A97-B0C67B4E16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171450</xdr:colOff>
      <xdr:row>26</xdr:row>
      <xdr:rowOff>152400</xdr:rowOff>
    </xdr:from>
    <xdr:to>
      <xdr:col>12</xdr:col>
      <xdr:colOff>352425</xdr:colOff>
      <xdr:row>41</xdr:row>
      <xdr:rowOff>95250</xdr:rowOff>
    </xdr:to>
    <xdr:graphicFrame macro="">
      <xdr:nvGraphicFramePr>
        <xdr:cNvPr id="5" name="Chart 2">
          <a:extLst>
            <a:ext uri="{FF2B5EF4-FFF2-40B4-BE49-F238E27FC236}">
              <a16:creationId xmlns:a16="http://schemas.microsoft.com/office/drawing/2014/main" id="{5D35F044-E066-40D3-8BB4-79BFB05DC7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83918-C6F8-4A20-AA79-81638D73DC24}">
  <sheetPr codeName="Sheet1"/>
  <dimension ref="B1:Q31"/>
  <sheetViews>
    <sheetView showGridLines="0" zoomScale="90" zoomScaleNormal="90" workbookViewId="0">
      <selection activeCell="B2" sqref="B2:K29"/>
    </sheetView>
  </sheetViews>
  <sheetFormatPr defaultColWidth="8.88671875" defaultRowHeight="14.4"/>
  <cols>
    <col min="1" max="1" width="8.88671875" style="1"/>
    <col min="2" max="2" width="2" style="1" bestFit="1" customWidth="1"/>
    <col min="3" max="3" width="2" style="1" customWidth="1"/>
    <col min="4" max="4" width="3.44140625" style="1" customWidth="1"/>
    <col min="5" max="5" width="4.44140625" style="1" customWidth="1"/>
    <col min="6" max="6" width="32.109375" style="1" bestFit="1" customWidth="1"/>
    <col min="7" max="7" width="22" style="1" bestFit="1" customWidth="1"/>
    <col min="8" max="8" width="16.5546875" style="1" bestFit="1" customWidth="1"/>
    <col min="9" max="10" width="12.5546875" style="1" customWidth="1"/>
    <col min="11" max="11" width="17.5546875" style="1" bestFit="1" customWidth="1"/>
    <col min="12" max="12" width="2.44140625" style="1" customWidth="1"/>
    <col min="13" max="13" width="15.5546875" style="2" bestFit="1" customWidth="1"/>
    <col min="14" max="16384" width="8.88671875" style="1"/>
  </cols>
  <sheetData>
    <row r="1" spans="2:17" ht="81.599999999999994" customHeight="1" thickBot="1">
      <c r="F1" s="60" t="s">
        <v>39</v>
      </c>
      <c r="G1" s="61"/>
      <c r="H1" s="61"/>
      <c r="I1" s="61"/>
      <c r="J1" s="61"/>
      <c r="K1" s="61"/>
    </row>
    <row r="2" spans="2:17" ht="28.8">
      <c r="B2" s="8"/>
      <c r="C2" s="9"/>
      <c r="D2" s="9"/>
      <c r="E2" s="9"/>
      <c r="F2" s="9"/>
      <c r="G2" s="10" t="s">
        <v>26</v>
      </c>
      <c r="H2" s="10" t="s">
        <v>0</v>
      </c>
      <c r="I2" s="10" t="s">
        <v>1</v>
      </c>
      <c r="J2" s="10" t="s">
        <v>0</v>
      </c>
      <c r="K2" s="11" t="s">
        <v>25</v>
      </c>
      <c r="L2" s="3"/>
      <c r="M2" s="3"/>
      <c r="N2" s="3"/>
      <c r="O2" s="3"/>
      <c r="P2" s="3"/>
      <c r="Q2" s="3"/>
    </row>
    <row r="3" spans="2:17" ht="18">
      <c r="B3" s="65" t="s">
        <v>2</v>
      </c>
      <c r="C3" s="66"/>
      <c r="D3" s="66"/>
      <c r="E3" s="66"/>
      <c r="F3" s="66"/>
      <c r="G3" s="66"/>
      <c r="H3" s="66"/>
      <c r="I3" s="66"/>
      <c r="J3" s="66"/>
      <c r="K3" s="67"/>
      <c r="L3" s="4"/>
    </row>
    <row r="4" spans="2:17" ht="18">
      <c r="B4" s="68"/>
      <c r="C4" s="69"/>
      <c r="D4" s="70" t="s">
        <v>3</v>
      </c>
      <c r="E4" s="71"/>
      <c r="F4" s="72"/>
      <c r="G4" s="12">
        <v>10167785.708319709</v>
      </c>
      <c r="H4" s="12"/>
      <c r="I4" s="12">
        <v>1001905</v>
      </c>
      <c r="J4" s="12"/>
      <c r="K4" s="13">
        <v>3361698.3704888318</v>
      </c>
    </row>
    <row r="5" spans="2:17">
      <c r="B5" s="15"/>
      <c r="C5" s="14"/>
      <c r="D5"/>
      <c r="E5" s="55" t="s">
        <v>5</v>
      </c>
      <c r="F5" s="56"/>
      <c r="G5" s="16">
        <v>9704011.0712318793</v>
      </c>
      <c r="H5" s="17">
        <v>0.95438784309661939</v>
      </c>
      <c r="I5" s="16">
        <v>290587</v>
      </c>
      <c r="J5" s="17">
        <v>0.29003448430739442</v>
      </c>
      <c r="K5" s="18">
        <v>3007077.067971671</v>
      </c>
    </row>
    <row r="6" spans="2:17">
      <c r="B6" s="15"/>
      <c r="C6"/>
      <c r="D6"/>
      <c r="E6"/>
      <c r="F6" s="19" t="s">
        <v>4</v>
      </c>
      <c r="G6" s="20"/>
      <c r="H6" s="21"/>
      <c r="I6" s="20"/>
      <c r="J6" s="21"/>
      <c r="K6" s="22"/>
    </row>
    <row r="7" spans="2:17">
      <c r="B7" s="15"/>
      <c r="C7"/>
      <c r="D7"/>
      <c r="E7"/>
      <c r="F7" s="23" t="s">
        <v>6</v>
      </c>
      <c r="G7" s="16">
        <v>9348350.2954289224</v>
      </c>
      <c r="H7" s="17">
        <v>0.96334909624564069</v>
      </c>
      <c r="I7" s="16">
        <v>280167</v>
      </c>
      <c r="J7" s="17">
        <v>0.96414154797014318</v>
      </c>
      <c r="K7" s="18">
        <v>2896083.2837808216</v>
      </c>
    </row>
    <row r="8" spans="2:17">
      <c r="B8" s="15"/>
      <c r="C8"/>
      <c r="D8"/>
      <c r="E8"/>
      <c r="F8" s="23" t="s">
        <v>7</v>
      </c>
      <c r="G8" s="24">
        <v>355660.77580295689</v>
      </c>
      <c r="H8" s="25">
        <v>3.665090375435931E-2</v>
      </c>
      <c r="I8" s="24">
        <v>10420</v>
      </c>
      <c r="J8" s="25">
        <v>3.5858452029856824E-2</v>
      </c>
      <c r="K8" s="26">
        <v>110993.7841908494</v>
      </c>
      <c r="M8" s="5"/>
    </row>
    <row r="9" spans="2:17" ht="30.6" customHeight="1">
      <c r="B9" s="15"/>
      <c r="C9" s="14"/>
      <c r="D9"/>
      <c r="E9" s="62" t="s">
        <v>8</v>
      </c>
      <c r="F9" s="63"/>
      <c r="G9" s="16">
        <v>463369.69358054834</v>
      </c>
      <c r="H9" s="17">
        <v>4.5572330778115136E-2</v>
      </c>
      <c r="I9" s="16">
        <v>711266</v>
      </c>
      <c r="J9" s="17">
        <v>0.70991361456425506</v>
      </c>
      <c r="K9" s="18">
        <v>339260.45523415221</v>
      </c>
    </row>
    <row r="10" spans="2:17">
      <c r="B10" s="15"/>
      <c r="C10" s="14"/>
      <c r="D10"/>
      <c r="E10" s="55" t="s">
        <v>9</v>
      </c>
      <c r="F10" s="56"/>
      <c r="G10" s="16">
        <v>404.94350729201676</v>
      </c>
      <c r="H10" s="17">
        <v>3.9826125265472008E-5</v>
      </c>
      <c r="I10" s="16">
        <v>52</v>
      </c>
      <c r="J10" s="17">
        <v>5.1901128350492313E-5</v>
      </c>
      <c r="K10" s="18">
        <v>15360.847283010153</v>
      </c>
    </row>
    <row r="11" spans="2:17">
      <c r="B11" s="15"/>
      <c r="C11"/>
      <c r="D11"/>
      <c r="E11"/>
      <c r="F11"/>
      <c r="G11"/>
      <c r="H11"/>
      <c r="I11"/>
      <c r="J11"/>
      <c r="K11" s="27"/>
    </row>
    <row r="12" spans="2:17" ht="18">
      <c r="B12" s="65" t="s">
        <v>10</v>
      </c>
      <c r="C12" s="66"/>
      <c r="D12" s="66"/>
      <c r="E12" s="66"/>
      <c r="F12" s="66"/>
      <c r="G12" s="66"/>
      <c r="H12" s="66"/>
      <c r="I12" s="66"/>
      <c r="J12" s="66"/>
      <c r="K12" s="67"/>
      <c r="L12" s="4"/>
    </row>
    <row r="13" spans="2:17" ht="18">
      <c r="B13" s="73"/>
      <c r="C13" s="74"/>
      <c r="D13" s="28" t="s">
        <v>11</v>
      </c>
      <c r="E13" s="29"/>
      <c r="F13" s="29"/>
      <c r="G13" s="12">
        <v>3047772.0677751526</v>
      </c>
      <c r="H13" s="30">
        <v>0.31407343266646254</v>
      </c>
      <c r="I13" s="12">
        <v>95174</v>
      </c>
      <c r="J13" s="30">
        <v>0.32752325465351168</v>
      </c>
      <c r="K13" s="13">
        <v>965516.0979483421</v>
      </c>
    </row>
    <row r="14" spans="2:17">
      <c r="B14" s="15"/>
      <c r="C14" s="14"/>
      <c r="D14"/>
      <c r="E14" s="55" t="s">
        <v>13</v>
      </c>
      <c r="F14" s="56"/>
      <c r="G14" s="32">
        <v>2935525.6279584188</v>
      </c>
      <c r="H14" s="17">
        <v>0.31401536476374953</v>
      </c>
      <c r="I14" s="32">
        <v>90348</v>
      </c>
      <c r="J14" s="17">
        <v>0.32247909282677834</v>
      </c>
      <c r="K14" s="33">
        <v>923619.32074215938</v>
      </c>
    </row>
    <row r="15" spans="2:17">
      <c r="B15" s="15"/>
      <c r="C15" s="14"/>
      <c r="D15"/>
      <c r="E15" s="55" t="s">
        <v>14</v>
      </c>
      <c r="F15" s="56"/>
      <c r="G15" s="32">
        <v>112246.43981673401</v>
      </c>
      <c r="H15" s="17">
        <v>0.31559971594652531</v>
      </c>
      <c r="I15" s="32">
        <v>4826</v>
      </c>
      <c r="J15" s="17">
        <v>0.46314779270633399</v>
      </c>
      <c r="K15" s="33">
        <v>41896.777206182764</v>
      </c>
    </row>
    <row r="16" spans="2:17">
      <c r="B16" s="34"/>
      <c r="C16"/>
      <c r="D16"/>
      <c r="E16" s="35" t="s">
        <v>15</v>
      </c>
      <c r="F16"/>
      <c r="G16"/>
      <c r="H16"/>
      <c r="I16"/>
      <c r="J16"/>
      <c r="K16" s="27"/>
      <c r="M16" s="1"/>
      <c r="N16" s="2"/>
    </row>
    <row r="17" spans="2:14" ht="18">
      <c r="B17" s="73"/>
      <c r="C17" s="74"/>
      <c r="D17" s="57" t="s">
        <v>27</v>
      </c>
      <c r="E17" s="58"/>
      <c r="F17" s="58"/>
      <c r="G17" s="58"/>
      <c r="H17" s="58"/>
      <c r="I17" s="58"/>
      <c r="J17" s="58"/>
      <c r="K17" s="59"/>
      <c r="L17" s="4"/>
      <c r="M17" s="1"/>
      <c r="N17" s="2"/>
    </row>
    <row r="18" spans="2:14">
      <c r="B18" s="15"/>
      <c r="C18" s="14"/>
      <c r="D18"/>
      <c r="E18" s="55" t="s">
        <v>23</v>
      </c>
      <c r="F18" s="56"/>
      <c r="G18" s="32">
        <v>1366192.4943960523</v>
      </c>
      <c r="H18" s="17">
        <v>0.14078637012752507</v>
      </c>
      <c r="I18" s="32">
        <v>40216</v>
      </c>
      <c r="J18" s="17">
        <v>0.1383957300223341</v>
      </c>
      <c r="K18" s="33">
        <v>235538.19603163598</v>
      </c>
    </row>
    <row r="19" spans="2:14">
      <c r="B19" s="15"/>
      <c r="C19" s="14"/>
      <c r="D19"/>
      <c r="E19" s="55" t="s">
        <v>24</v>
      </c>
      <c r="F19" s="56"/>
      <c r="G19" s="32">
        <v>2566551.2953245314</v>
      </c>
      <c r="H19" s="17">
        <v>0.26448354979037753</v>
      </c>
      <c r="I19" s="32">
        <v>81929</v>
      </c>
      <c r="J19" s="17">
        <v>0.28194310137755646</v>
      </c>
      <c r="K19" s="33">
        <v>1404142.8943729124</v>
      </c>
      <c r="L19" s="6"/>
    </row>
    <row r="20" spans="2:14">
      <c r="B20" s="15"/>
      <c r="C20" s="14"/>
      <c r="D20"/>
      <c r="E20" s="55" t="s">
        <v>16</v>
      </c>
      <c r="F20" s="56"/>
      <c r="G20" s="32">
        <v>5771267.2815112956</v>
      </c>
      <c r="H20" s="17">
        <v>0.59473008008209738</v>
      </c>
      <c r="I20" s="32">
        <v>168442</v>
      </c>
      <c r="J20" s="17">
        <v>0.57966116860010941</v>
      </c>
      <c r="K20" s="33">
        <v>1367395.9775671214</v>
      </c>
    </row>
    <row r="21" spans="2:14">
      <c r="B21" s="15"/>
      <c r="C21" s="14"/>
      <c r="D21"/>
      <c r="E21"/>
      <c r="F21" s="19" t="s">
        <v>12</v>
      </c>
      <c r="G21" s="36"/>
      <c r="H21" s="37"/>
      <c r="I21" s="36"/>
      <c r="J21" s="37"/>
      <c r="K21" s="38"/>
      <c r="L21" s="2"/>
    </row>
    <row r="22" spans="2:14" ht="28.8">
      <c r="B22" s="15"/>
      <c r="C22"/>
      <c r="D22"/>
      <c r="E22"/>
      <c r="F22" s="39" t="s">
        <v>17</v>
      </c>
      <c r="G22" s="32">
        <v>364544.96446331614</v>
      </c>
      <c r="H22" s="17">
        <v>6.3165496706618376E-2</v>
      </c>
      <c r="I22" s="32">
        <v>15349</v>
      </c>
      <c r="J22" s="17">
        <v>9.1123354032842163E-2</v>
      </c>
      <c r="K22" s="33">
        <v>32011.628691247402</v>
      </c>
    </row>
    <row r="23" spans="2:14">
      <c r="B23" s="15"/>
      <c r="C23"/>
      <c r="D23"/>
      <c r="E23"/>
      <c r="F23" s="23" t="s">
        <v>18</v>
      </c>
      <c r="G23" s="32">
        <v>5406722.3170479797</v>
      </c>
      <c r="H23" s="17">
        <v>0.93683450329338158</v>
      </c>
      <c r="I23" s="32">
        <v>153093</v>
      </c>
      <c r="J23" s="17">
        <v>0.90887664596715778</v>
      </c>
      <c r="K23" s="33">
        <v>1335384.348875874</v>
      </c>
    </row>
    <row r="24" spans="2:14">
      <c r="B24" s="15"/>
      <c r="C24"/>
      <c r="D24"/>
      <c r="E24"/>
      <c r="F24"/>
      <c r="G24"/>
      <c r="H24"/>
      <c r="I24"/>
      <c r="J24"/>
      <c r="K24" s="27"/>
    </row>
    <row r="25" spans="2:14" ht="18">
      <c r="B25" s="15"/>
      <c r="C25"/>
      <c r="D25" s="57" t="s">
        <v>28</v>
      </c>
      <c r="E25" s="58"/>
      <c r="F25" s="58"/>
      <c r="G25" s="58"/>
      <c r="H25" s="58"/>
      <c r="I25" s="58"/>
      <c r="J25" s="58"/>
      <c r="K25" s="59"/>
    </row>
    <row r="26" spans="2:14">
      <c r="B26" s="15"/>
      <c r="C26" s="14"/>
      <c r="D26"/>
      <c r="E26" s="23" t="s">
        <v>19</v>
      </c>
      <c r="F26" s="23"/>
      <c r="G26" s="32">
        <v>1984996.322728954</v>
      </c>
      <c r="H26" s="17">
        <v>0.20455421043506372</v>
      </c>
      <c r="I26" s="32">
        <v>53496</v>
      </c>
      <c r="J26" s="17">
        <v>0.18409632915443569</v>
      </c>
      <c r="K26" s="33">
        <v>221621.54731411149</v>
      </c>
    </row>
    <row r="27" spans="2:14">
      <c r="B27" s="15"/>
      <c r="C27" s="14"/>
      <c r="D27"/>
      <c r="E27" s="23" t="s">
        <v>20</v>
      </c>
      <c r="F27" s="23"/>
      <c r="G27" s="32">
        <v>7717699.127121524</v>
      </c>
      <c r="H27" s="17">
        <v>0.79531021455664908</v>
      </c>
      <c r="I27" s="32">
        <v>237056</v>
      </c>
      <c r="J27" s="17">
        <v>0.81578322498941802</v>
      </c>
      <c r="K27" s="33">
        <v>2785455.5206575589</v>
      </c>
    </row>
    <row r="28" spans="2:14">
      <c r="B28" s="15"/>
      <c r="C28" s="14"/>
      <c r="D28"/>
      <c r="E28" s="23" t="s">
        <v>21</v>
      </c>
      <c r="F28" s="23"/>
      <c r="G28" s="32">
        <v>0</v>
      </c>
      <c r="H28" s="17">
        <v>0</v>
      </c>
      <c r="I28" s="32">
        <v>0</v>
      </c>
      <c r="J28" s="17">
        <v>0</v>
      </c>
      <c r="K28" s="33">
        <v>0</v>
      </c>
    </row>
    <row r="29" spans="2:14" ht="15" thickBot="1">
      <c r="B29" s="40"/>
      <c r="C29" s="41"/>
      <c r="D29" s="42"/>
      <c r="E29" s="43" t="s">
        <v>22</v>
      </c>
      <c r="F29" s="43"/>
      <c r="G29" s="44">
        <v>1315.6213814033899</v>
      </c>
      <c r="H29" s="17">
        <v>1.3557500828741099E-4</v>
      </c>
      <c r="I29" s="44">
        <v>35</v>
      </c>
      <c r="J29" s="17">
        <v>1.2044585614635204E-4</v>
      </c>
      <c r="K29" s="45">
        <v>0</v>
      </c>
    </row>
    <row r="30" spans="2:14" ht="71.400000000000006" customHeight="1">
      <c r="B30" s="64" t="s">
        <v>29</v>
      </c>
      <c r="C30" s="64"/>
      <c r="D30" s="64"/>
      <c r="E30" s="64"/>
      <c r="F30" s="64"/>
      <c r="G30" s="64"/>
      <c r="H30" s="64"/>
      <c r="I30" s="64"/>
      <c r="J30" s="64"/>
      <c r="K30" s="64"/>
    </row>
    <row r="31" spans="2:14">
      <c r="B31" s="2"/>
    </row>
  </sheetData>
  <mergeCells count="18">
    <mergeCell ref="B30:K30"/>
    <mergeCell ref="B3:K3"/>
    <mergeCell ref="B4:C4"/>
    <mergeCell ref="D4:F4"/>
    <mergeCell ref="E5:F5"/>
    <mergeCell ref="E10:F10"/>
    <mergeCell ref="B12:K12"/>
    <mergeCell ref="B13:C13"/>
    <mergeCell ref="E14:F14"/>
    <mergeCell ref="E15:F15"/>
    <mergeCell ref="B17:C17"/>
    <mergeCell ref="D17:K17"/>
    <mergeCell ref="E18:F18"/>
    <mergeCell ref="E19:F19"/>
    <mergeCell ref="E20:F20"/>
    <mergeCell ref="D25:K25"/>
    <mergeCell ref="F1:K1"/>
    <mergeCell ref="E9:F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CDA44-BE58-4487-A4C9-DBF5774F0BD2}">
  <sheetPr codeName="Sheet2"/>
  <dimension ref="B1:Q39"/>
  <sheetViews>
    <sheetView showGridLines="0" zoomScale="70" zoomScaleNormal="70" workbookViewId="0">
      <selection activeCell="B2" sqref="B2:K29"/>
    </sheetView>
  </sheetViews>
  <sheetFormatPr defaultColWidth="8.88671875" defaultRowHeight="14.4"/>
  <cols>
    <col min="1" max="1" width="8.88671875" style="1"/>
    <col min="2" max="2" width="2" style="1" bestFit="1" customWidth="1"/>
    <col min="3" max="3" width="2" style="1" customWidth="1"/>
    <col min="4" max="4" width="3.44140625" style="1" customWidth="1"/>
    <col min="5" max="5" width="4.44140625" style="1" customWidth="1"/>
    <col min="6" max="6" width="33.44140625" style="1" customWidth="1"/>
    <col min="7" max="7" width="22" style="1" bestFit="1" customWidth="1"/>
    <col min="8" max="10" width="12.5546875" style="1" customWidth="1"/>
    <col min="11" max="11" width="18.44140625" style="1" customWidth="1"/>
    <col min="12" max="12" width="2.44140625" style="1" customWidth="1"/>
    <col min="13" max="13" width="15.5546875" style="2" bestFit="1" customWidth="1"/>
    <col min="14" max="16384" width="8.88671875" style="1"/>
  </cols>
  <sheetData>
    <row r="1" spans="2:17" ht="78.900000000000006" customHeight="1" thickBot="1">
      <c r="F1" s="60" t="s">
        <v>40</v>
      </c>
      <c r="G1" s="61"/>
      <c r="H1" s="61"/>
      <c r="I1" s="61"/>
      <c r="J1" s="61"/>
      <c r="K1" s="61"/>
    </row>
    <row r="2" spans="2:17" ht="28.8">
      <c r="B2" s="8"/>
      <c r="C2" s="9"/>
      <c r="D2" s="9"/>
      <c r="E2" s="9"/>
      <c r="F2" s="9"/>
      <c r="G2" s="10" t="s">
        <v>26</v>
      </c>
      <c r="H2" s="10" t="s">
        <v>0</v>
      </c>
      <c r="I2" s="10" t="s">
        <v>1</v>
      </c>
      <c r="J2" s="10" t="s">
        <v>0</v>
      </c>
      <c r="K2" s="11" t="s">
        <v>25</v>
      </c>
      <c r="L2" s="3"/>
      <c r="M2" s="3"/>
      <c r="N2" s="3"/>
      <c r="O2" s="3"/>
      <c r="P2" s="3"/>
      <c r="Q2" s="3"/>
    </row>
    <row r="3" spans="2:17" ht="18">
      <c r="B3" s="65" t="s">
        <v>2</v>
      </c>
      <c r="C3" s="66"/>
      <c r="D3" s="66"/>
      <c r="E3" s="66"/>
      <c r="F3" s="66"/>
      <c r="G3" s="66"/>
      <c r="H3" s="66"/>
      <c r="I3" s="66"/>
      <c r="J3" s="66"/>
      <c r="K3" s="67"/>
      <c r="L3" s="4"/>
    </row>
    <row r="4" spans="2:17" ht="18">
      <c r="B4" s="68"/>
      <c r="C4" s="69"/>
      <c r="D4" s="70" t="s">
        <v>3</v>
      </c>
      <c r="E4" s="71"/>
      <c r="F4" s="72"/>
      <c r="G4" s="12">
        <v>11141483.258246703</v>
      </c>
      <c r="H4" s="12"/>
      <c r="I4" s="12">
        <v>4376372</v>
      </c>
      <c r="J4" s="12"/>
      <c r="K4" s="13">
        <v>570113205.57417965</v>
      </c>
    </row>
    <row r="5" spans="2:17">
      <c r="B5" s="15"/>
      <c r="C5" s="14"/>
      <c r="D5"/>
      <c r="E5" s="55" t="s">
        <v>5</v>
      </c>
      <c r="F5" s="56"/>
      <c r="G5" s="16">
        <v>9399640.3735920992</v>
      </c>
      <c r="H5" s="17">
        <v>0.84366149063991758</v>
      </c>
      <c r="I5" s="16">
        <v>398829</v>
      </c>
      <c r="J5" s="17">
        <v>9.1132335185400148E-2</v>
      </c>
      <c r="K5" s="18">
        <v>9739904.8543536067</v>
      </c>
    </row>
    <row r="6" spans="2:17">
      <c r="B6" s="15"/>
      <c r="C6"/>
      <c r="D6"/>
      <c r="E6"/>
      <c r="F6" s="19" t="s">
        <v>4</v>
      </c>
      <c r="G6" s="20"/>
      <c r="H6" s="21"/>
      <c r="I6" s="20"/>
      <c r="J6" s="21"/>
      <c r="K6" s="22"/>
    </row>
    <row r="7" spans="2:17">
      <c r="B7" s="15"/>
      <c r="C7"/>
      <c r="D7"/>
      <c r="E7"/>
      <c r="F7" s="23" t="s">
        <v>6</v>
      </c>
      <c r="G7" s="16">
        <v>8931216.6053777579</v>
      </c>
      <c r="H7" s="17">
        <v>0.95016577766843524</v>
      </c>
      <c r="I7" s="16">
        <v>376001</v>
      </c>
      <c r="J7" s="17">
        <v>0.94276243703441831</v>
      </c>
      <c r="K7" s="18">
        <v>9577498.8534899168</v>
      </c>
    </row>
    <row r="8" spans="2:17">
      <c r="B8" s="15"/>
      <c r="C8"/>
      <c r="D8"/>
      <c r="E8"/>
      <c r="F8" s="23" t="s">
        <v>7</v>
      </c>
      <c r="G8" s="24">
        <v>468423.76821434125</v>
      </c>
      <c r="H8" s="25">
        <v>4.9834222331564759E-2</v>
      </c>
      <c r="I8" s="24">
        <v>22828</v>
      </c>
      <c r="J8" s="25">
        <v>5.723756296558169E-2</v>
      </c>
      <c r="K8" s="26">
        <v>162406.00086368993</v>
      </c>
    </row>
    <row r="9" spans="2:17" ht="30.6" customHeight="1">
      <c r="B9" s="15"/>
      <c r="C9" s="14"/>
      <c r="D9"/>
      <c r="E9" s="62" t="s">
        <v>8</v>
      </c>
      <c r="F9" s="63"/>
      <c r="G9" s="16">
        <v>1508678.4047300525</v>
      </c>
      <c r="H9" s="17">
        <v>0.13541091161388832</v>
      </c>
      <c r="I9" s="16">
        <v>3959143</v>
      </c>
      <c r="J9" s="17">
        <v>0.90466326902740446</v>
      </c>
      <c r="K9" s="18">
        <v>556407358.63517714</v>
      </c>
    </row>
    <row r="10" spans="2:17">
      <c r="B10" s="15"/>
      <c r="C10" s="14"/>
      <c r="D10"/>
      <c r="E10" s="55" t="s">
        <v>9</v>
      </c>
      <c r="F10" s="56"/>
      <c r="G10" s="16">
        <v>233164.47992454292</v>
      </c>
      <c r="H10" s="17">
        <v>2.0927597746194092E-2</v>
      </c>
      <c r="I10" s="16">
        <v>18400</v>
      </c>
      <c r="J10" s="17">
        <v>4.2043957871954214E-3</v>
      </c>
      <c r="K10" s="18">
        <v>3965942.0846482674</v>
      </c>
    </row>
    <row r="11" spans="2:17">
      <c r="B11" s="15"/>
      <c r="C11"/>
      <c r="D11"/>
      <c r="E11"/>
      <c r="F11"/>
      <c r="G11"/>
      <c r="H11"/>
      <c r="I11"/>
      <c r="J11"/>
      <c r="K11" s="27"/>
    </row>
    <row r="12" spans="2:17" ht="18">
      <c r="B12" s="65" t="s">
        <v>10</v>
      </c>
      <c r="C12" s="66"/>
      <c r="D12" s="66"/>
      <c r="E12" s="66"/>
      <c r="F12" s="66"/>
      <c r="G12" s="66"/>
      <c r="H12" s="66"/>
      <c r="I12" s="66"/>
      <c r="J12" s="66"/>
      <c r="K12" s="67"/>
      <c r="L12" s="4"/>
    </row>
    <row r="13" spans="2:17" ht="18">
      <c r="B13" s="73"/>
      <c r="C13" s="74"/>
      <c r="D13" s="28" t="s">
        <v>11</v>
      </c>
      <c r="E13" s="29"/>
      <c r="F13" s="29"/>
      <c r="G13" s="12">
        <v>2005362.0066656685</v>
      </c>
      <c r="H13" s="30">
        <v>0.21334454585088702</v>
      </c>
      <c r="I13" s="12">
        <v>52329</v>
      </c>
      <c r="J13" s="30">
        <v>0.13120660734299663</v>
      </c>
      <c r="K13" s="13">
        <v>2485157.42156742</v>
      </c>
    </row>
    <row r="14" spans="2:17">
      <c r="B14" s="15"/>
      <c r="C14" s="14"/>
      <c r="D14"/>
      <c r="E14" s="55" t="s">
        <v>13</v>
      </c>
      <c r="F14" s="56"/>
      <c r="G14" s="32">
        <v>1931451.7486641617</v>
      </c>
      <c r="H14" s="17">
        <v>0.21625852714188745</v>
      </c>
      <c r="I14" s="32">
        <v>49288</v>
      </c>
      <c r="J14" s="17">
        <v>0.13108475775330386</v>
      </c>
      <c r="K14" s="33">
        <v>2463415.6381335398</v>
      </c>
      <c r="M14" s="5"/>
    </row>
    <row r="15" spans="2:17">
      <c r="B15" s="15"/>
      <c r="C15" s="14"/>
      <c r="D15"/>
      <c r="E15" s="55" t="s">
        <v>14</v>
      </c>
      <c r="F15" s="56"/>
      <c r="G15" s="32">
        <v>73910.258001506692</v>
      </c>
      <c r="H15" s="17">
        <v>0.15778502931919297</v>
      </c>
      <c r="I15" s="32">
        <v>3041</v>
      </c>
      <c r="J15" s="17">
        <v>0.13321359733660418</v>
      </c>
      <c r="K15" s="33">
        <v>21741.783433880239</v>
      </c>
      <c r="M15" s="5"/>
    </row>
    <row r="16" spans="2:17">
      <c r="B16" s="15"/>
      <c r="C16"/>
      <c r="D16"/>
      <c r="E16" s="35" t="s">
        <v>15</v>
      </c>
      <c r="F16"/>
      <c r="G16"/>
      <c r="H16"/>
      <c r="I16"/>
      <c r="J16"/>
      <c r="K16" s="27"/>
      <c r="M16" s="1"/>
      <c r="N16" s="2"/>
    </row>
    <row r="17" spans="2:14" ht="18">
      <c r="B17" s="73"/>
      <c r="C17" s="74"/>
      <c r="D17" s="57" t="s">
        <v>27</v>
      </c>
      <c r="E17" s="58"/>
      <c r="F17" s="58"/>
      <c r="G17" s="58"/>
      <c r="H17" s="58"/>
      <c r="I17" s="58"/>
      <c r="J17" s="58"/>
      <c r="K17" s="59"/>
      <c r="L17" s="4"/>
      <c r="M17" s="1"/>
      <c r="N17" s="2"/>
    </row>
    <row r="18" spans="2:14">
      <c r="B18" s="15"/>
      <c r="C18" s="14"/>
      <c r="D18"/>
      <c r="E18" s="55" t="s">
        <v>23</v>
      </c>
      <c r="F18" s="56"/>
      <c r="G18" s="32">
        <v>1036798.2673672884</v>
      </c>
      <c r="H18" s="17">
        <v>0.11030190796236526</v>
      </c>
      <c r="I18" s="32">
        <v>30700</v>
      </c>
      <c r="J18" s="17">
        <v>7.6975345323434349E-2</v>
      </c>
      <c r="K18" s="33">
        <v>1451335.4542670753</v>
      </c>
    </row>
    <row r="19" spans="2:14">
      <c r="B19" s="15"/>
      <c r="C19" s="14"/>
      <c r="D19"/>
      <c r="E19" s="55" t="s">
        <v>24</v>
      </c>
      <c r="F19" s="56"/>
      <c r="G19" s="32">
        <v>1976619.0487244765</v>
      </c>
      <c r="H19" s="17">
        <v>0.21028666737907398</v>
      </c>
      <c r="I19" s="32">
        <v>80702</v>
      </c>
      <c r="J19" s="17">
        <v>0.20234737193132896</v>
      </c>
      <c r="K19" s="33">
        <v>2065268.3328621208</v>
      </c>
      <c r="L19" s="6"/>
    </row>
    <row r="20" spans="2:14">
      <c r="B20" s="15"/>
      <c r="C20" s="14"/>
      <c r="D20"/>
      <c r="E20" s="55" t="s">
        <v>16</v>
      </c>
      <c r="F20" s="56"/>
      <c r="G20" s="32">
        <v>6275753.4013390709</v>
      </c>
      <c r="H20" s="17">
        <v>0.6676588839473625</v>
      </c>
      <c r="I20" s="32">
        <v>284070</v>
      </c>
      <c r="J20" s="17">
        <v>0.71226014156442985</v>
      </c>
      <c r="K20" s="33">
        <v>4906169.1614063103</v>
      </c>
    </row>
    <row r="21" spans="2:14">
      <c r="B21" s="15"/>
      <c r="C21" s="14"/>
      <c r="D21"/>
      <c r="E21"/>
      <c r="F21" s="19" t="s">
        <v>12</v>
      </c>
      <c r="G21" s="36"/>
      <c r="H21" s="37"/>
      <c r="I21" s="36"/>
      <c r="J21" s="37"/>
      <c r="K21" s="38"/>
      <c r="L21" s="2"/>
    </row>
    <row r="22" spans="2:14" ht="28.8">
      <c r="B22" s="15"/>
      <c r="C22"/>
      <c r="D22"/>
      <c r="E22"/>
      <c r="F22" s="39" t="s">
        <v>17</v>
      </c>
      <c r="G22" s="32">
        <v>621337.22413753404</v>
      </c>
      <c r="H22" s="17">
        <v>9.900599727276696E-2</v>
      </c>
      <c r="I22" s="32">
        <v>52808</v>
      </c>
      <c r="J22" s="17">
        <v>0.18589784208117718</v>
      </c>
      <c r="K22" s="33">
        <v>1030213.887773053</v>
      </c>
    </row>
    <row r="23" spans="2:14">
      <c r="B23" s="15"/>
      <c r="C23"/>
      <c r="D23"/>
      <c r="E23"/>
      <c r="F23" s="23" t="s">
        <v>18</v>
      </c>
      <c r="G23" s="32">
        <v>5654416.1772015365</v>
      </c>
      <c r="H23" s="17">
        <v>0.90099400272723307</v>
      </c>
      <c r="I23" s="32">
        <v>231262</v>
      </c>
      <c r="J23" s="17">
        <v>0.81410215791882279</v>
      </c>
      <c r="K23" s="33">
        <v>3875955.2736332575</v>
      </c>
    </row>
    <row r="24" spans="2:14" ht="14.4" customHeight="1">
      <c r="B24" s="15"/>
      <c r="C24"/>
      <c r="D24"/>
      <c r="E24"/>
      <c r="F24"/>
      <c r="G24"/>
      <c r="H24"/>
      <c r="I24"/>
      <c r="J24"/>
      <c r="K24" s="27"/>
    </row>
    <row r="25" spans="2:14" ht="18">
      <c r="B25" s="15"/>
      <c r="C25"/>
      <c r="D25" s="57" t="s">
        <v>28</v>
      </c>
      <c r="E25" s="58"/>
      <c r="F25" s="58"/>
      <c r="G25" s="58"/>
      <c r="H25" s="58"/>
      <c r="I25" s="58"/>
      <c r="J25" s="58"/>
      <c r="K25" s="59"/>
    </row>
    <row r="26" spans="2:14" ht="14.4" customHeight="1">
      <c r="B26" s="15"/>
      <c r="C26" s="14"/>
      <c r="D26"/>
      <c r="E26" s="23" t="s">
        <v>19</v>
      </c>
      <c r="F26" s="23"/>
      <c r="G26" s="32">
        <v>1854771.3838823985</v>
      </c>
      <c r="H26" s="17">
        <v>0.19732365390204737</v>
      </c>
      <c r="I26" s="32">
        <v>56441</v>
      </c>
      <c r="J26" s="17">
        <v>0.14151679040390744</v>
      </c>
      <c r="K26" s="33">
        <v>2661711.3855663012</v>
      </c>
    </row>
    <row r="27" spans="2:14" ht="14.4" customHeight="1">
      <c r="B27" s="15"/>
      <c r="C27" s="14"/>
      <c r="D27"/>
      <c r="E27" s="23" t="s">
        <v>20</v>
      </c>
      <c r="F27" s="23"/>
      <c r="G27" s="32">
        <v>7541597.399217966</v>
      </c>
      <c r="H27" s="17">
        <v>0.80232829124035132</v>
      </c>
      <c r="I27" s="32">
        <v>342173</v>
      </c>
      <c r="J27" s="17">
        <v>0.85794413144480464</v>
      </c>
      <c r="K27" s="33">
        <v>7078136.5729354452</v>
      </c>
    </row>
    <row r="28" spans="2:14" ht="14.4" customHeight="1">
      <c r="B28" s="15"/>
      <c r="C28" s="14"/>
      <c r="D28"/>
      <c r="E28" s="23" t="s">
        <v>21</v>
      </c>
      <c r="F28" s="23"/>
      <c r="G28" s="32">
        <v>833.15764754497195</v>
      </c>
      <c r="H28" s="17">
        <v>8.8637183384770109E-5</v>
      </c>
      <c r="I28" s="32">
        <v>31</v>
      </c>
      <c r="J28" s="17">
        <v>7.7727547394998859E-5</v>
      </c>
      <c r="K28" s="33">
        <v>26.248795433487501</v>
      </c>
    </row>
    <row r="29" spans="2:14" ht="15" thickBot="1">
      <c r="B29" s="40"/>
      <c r="C29" s="41"/>
      <c r="D29" s="42"/>
      <c r="E29" s="43" t="s">
        <v>22</v>
      </c>
      <c r="F29" s="43"/>
      <c r="G29" s="44">
        <v>2438.4328441907746</v>
      </c>
      <c r="H29" s="17">
        <v>2.5941767421671269E-4</v>
      </c>
      <c r="I29" s="44">
        <v>184</v>
      </c>
      <c r="J29" s="17">
        <v>4.6135060389289643E-4</v>
      </c>
      <c r="K29" s="45">
        <v>30.647056434631203</v>
      </c>
    </row>
    <row r="30" spans="2:14" ht="83.4" customHeight="1">
      <c r="B30" s="64" t="s">
        <v>29</v>
      </c>
      <c r="C30" s="64"/>
      <c r="D30" s="64"/>
      <c r="E30" s="64"/>
      <c r="F30" s="64"/>
      <c r="G30" s="64"/>
      <c r="H30" s="64"/>
      <c r="I30" s="64"/>
      <c r="J30" s="64"/>
      <c r="K30" s="64"/>
    </row>
    <row r="39" spans="7:7" ht="21">
      <c r="G39" s="7"/>
    </row>
  </sheetData>
  <mergeCells count="18">
    <mergeCell ref="B30:K30"/>
    <mergeCell ref="E9:F9"/>
    <mergeCell ref="B3:K3"/>
    <mergeCell ref="B4:C4"/>
    <mergeCell ref="D4:F4"/>
    <mergeCell ref="E5:F5"/>
    <mergeCell ref="E10:F10"/>
    <mergeCell ref="B12:K12"/>
    <mergeCell ref="B13:C13"/>
    <mergeCell ref="E14:F14"/>
    <mergeCell ref="E15:F15"/>
    <mergeCell ref="B17:C17"/>
    <mergeCell ref="D17:K17"/>
    <mergeCell ref="E18:F18"/>
    <mergeCell ref="E19:F19"/>
    <mergeCell ref="E20:F20"/>
    <mergeCell ref="D25:K25"/>
    <mergeCell ref="F1:K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C1:J1"/>
  <sheetViews>
    <sheetView showGridLines="0" zoomScaleNormal="100" workbookViewId="0">
      <selection activeCell="G8" sqref="G8"/>
    </sheetView>
  </sheetViews>
  <sheetFormatPr defaultColWidth="9" defaultRowHeight="14.4"/>
  <sheetData>
    <row r="1" spans="3:10" ht="77.099999999999994" customHeight="1">
      <c r="C1" s="75" t="s">
        <v>39</v>
      </c>
      <c r="D1" s="75"/>
      <c r="E1" s="75"/>
      <c r="F1" s="75"/>
      <c r="G1" s="75"/>
      <c r="H1" s="75"/>
      <c r="I1" s="75"/>
      <c r="J1" s="75"/>
    </row>
  </sheetData>
  <mergeCells count="1">
    <mergeCell ref="C1:J1"/>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9815C-D642-4E1D-A427-2B57E7CC87A1}">
  <sheetPr codeName="Sheet4"/>
  <dimension ref="A1:K289"/>
  <sheetViews>
    <sheetView tabSelected="1" workbookViewId="0">
      <selection activeCell="J4" sqref="J4"/>
    </sheetView>
  </sheetViews>
  <sheetFormatPr defaultColWidth="8.88671875" defaultRowHeight="14.4"/>
  <cols>
    <col min="1" max="1" width="10.44140625" style="47" bestFit="1" customWidth="1"/>
    <col min="2" max="3" width="18.5546875" style="47" customWidth="1"/>
    <col min="4" max="5" width="8.88671875" style="47"/>
    <col min="6" max="6" width="17.44140625" style="47" customWidth="1"/>
    <col min="7" max="7" width="15.44140625" style="47" bestFit="1" customWidth="1"/>
    <col min="8" max="8" width="11.44140625" style="47" bestFit="1" customWidth="1"/>
    <col min="9" max="10" width="8.88671875" style="47"/>
    <col min="11" max="11" width="14.5546875" style="47" bestFit="1" customWidth="1"/>
    <col min="12" max="16384" width="8.88671875" style="47"/>
  </cols>
  <sheetData>
    <row r="1" spans="1:2" ht="15.6">
      <c r="A1" s="46" t="s">
        <v>30</v>
      </c>
      <c r="B1"/>
    </row>
    <row r="2" spans="1:2">
      <c r="A2" t="s">
        <v>31</v>
      </c>
      <c r="B2">
        <v>9348350.2954289224</v>
      </c>
    </row>
    <row r="3" spans="1:2">
      <c r="A3" t="s">
        <v>32</v>
      </c>
      <c r="B3">
        <v>355660.77580295689</v>
      </c>
    </row>
    <row r="4" spans="1:2">
      <c r="A4" t="s">
        <v>33</v>
      </c>
      <c r="B4">
        <v>463369.69358054834</v>
      </c>
    </row>
    <row r="5" spans="1:2">
      <c r="A5" t="s">
        <v>34</v>
      </c>
      <c r="B5">
        <v>404.94350729201676</v>
      </c>
    </row>
    <row r="6" spans="1:2">
      <c r="A6"/>
      <c r="B6"/>
    </row>
    <row r="7" spans="1:2">
      <c r="A7"/>
      <c r="B7"/>
    </row>
    <row r="8" spans="1:2">
      <c r="A8"/>
      <c r="B8"/>
    </row>
    <row r="9" spans="1:2">
      <c r="A9"/>
      <c r="B9"/>
    </row>
    <row r="10" spans="1:2">
      <c r="A10"/>
      <c r="B10"/>
    </row>
    <row r="11" spans="1:2">
      <c r="A11"/>
      <c r="B11"/>
    </row>
    <row r="12" spans="1:2">
      <c r="A12"/>
      <c r="B12"/>
    </row>
    <row r="13" spans="1:2">
      <c r="A13"/>
      <c r="B13"/>
    </row>
    <row r="14" spans="1:2" ht="15.6">
      <c r="A14" s="46" t="s">
        <v>35</v>
      </c>
      <c r="B14"/>
    </row>
    <row r="15" spans="1:2">
      <c r="A15" t="s">
        <v>31</v>
      </c>
      <c r="B15">
        <v>280167</v>
      </c>
    </row>
    <row r="16" spans="1:2">
      <c r="A16" t="s">
        <v>32</v>
      </c>
      <c r="B16">
        <v>10420</v>
      </c>
    </row>
    <row r="17" spans="1:2">
      <c r="A17" t="s">
        <v>33</v>
      </c>
      <c r="B17">
        <v>711266</v>
      </c>
    </row>
    <row r="18" spans="1:2">
      <c r="A18" t="s">
        <v>34</v>
      </c>
      <c r="B18">
        <v>52</v>
      </c>
    </row>
    <row r="19" spans="1:2">
      <c r="A19"/>
      <c r="B19"/>
    </row>
    <row r="20" spans="1:2">
      <c r="A20"/>
      <c r="B20"/>
    </row>
    <row r="21" spans="1:2">
      <c r="A21"/>
      <c r="B21"/>
    </row>
    <row r="22" spans="1:2">
      <c r="A22"/>
      <c r="B22"/>
    </row>
    <row r="23" spans="1:2">
      <c r="A23"/>
      <c r="B23"/>
    </row>
    <row r="24" spans="1:2">
      <c r="A24"/>
      <c r="B24"/>
    </row>
    <row r="25" spans="1:2">
      <c r="A25"/>
      <c r="B25"/>
    </row>
    <row r="26" spans="1:2">
      <c r="A26" s="48"/>
      <c r="B26"/>
    </row>
    <row r="27" spans="1:2">
      <c r="A27"/>
      <c r="B27"/>
    </row>
    <row r="28" spans="1:2">
      <c r="A28"/>
      <c r="B28"/>
    </row>
    <row r="29" spans="1:2">
      <c r="A29"/>
      <c r="B29"/>
    </row>
    <row r="30" spans="1:2">
      <c r="A30"/>
      <c r="B30"/>
    </row>
    <row r="31" spans="1:2">
      <c r="A31"/>
      <c r="B31"/>
    </row>
    <row r="32" spans="1:2">
      <c r="A32"/>
      <c r="B32"/>
    </row>
    <row r="33" spans="1:8">
      <c r="A33"/>
      <c r="B33"/>
    </row>
    <row r="34" spans="1:8">
      <c r="A34"/>
      <c r="B34"/>
    </row>
    <row r="35" spans="1:8">
      <c r="A35"/>
      <c r="B35"/>
    </row>
    <row r="36" spans="1:8">
      <c r="A36"/>
      <c r="B36"/>
    </row>
    <row r="37" spans="1:8">
      <c r="A37"/>
      <c r="B37"/>
    </row>
    <row r="38" spans="1:8">
      <c r="A38"/>
      <c r="B38"/>
    </row>
    <row r="39" spans="1:8">
      <c r="A39" s="48"/>
      <c r="B39"/>
    </row>
    <row r="40" spans="1:8">
      <c r="A40"/>
      <c r="B40"/>
    </row>
    <row r="41" spans="1:8">
      <c r="A41"/>
      <c r="B41"/>
    </row>
    <row r="42" spans="1:8">
      <c r="A42"/>
      <c r="B42"/>
    </row>
    <row r="43" spans="1:8">
      <c r="A43" s="31" t="s">
        <v>38</v>
      </c>
      <c r="B43"/>
    </row>
    <row r="45" spans="1:8">
      <c r="B45" s="47" t="s">
        <v>36</v>
      </c>
      <c r="C45" s="47" t="s">
        <v>37</v>
      </c>
      <c r="G45" s="47" t="s">
        <v>36</v>
      </c>
      <c r="H45" s="47" t="s">
        <v>37</v>
      </c>
    </row>
    <row r="46" spans="1:8">
      <c r="A46" s="49">
        <v>44204</v>
      </c>
      <c r="B46" s="50">
        <v>7.9290050527875646</v>
      </c>
      <c r="C46" s="50">
        <v>8.5322656791747367</v>
      </c>
      <c r="F46" s="49">
        <v>44204</v>
      </c>
      <c r="G46" s="50">
        <v>7.3146806140484228</v>
      </c>
      <c r="H46" s="50">
        <v>9.7300033296025781</v>
      </c>
    </row>
    <row r="47" spans="1:8">
      <c r="A47" s="49">
        <v>44218</v>
      </c>
      <c r="B47" s="50">
        <v>7.6135048775692926</v>
      </c>
      <c r="C47" s="50">
        <v>8.0865079802124864</v>
      </c>
      <c r="F47" s="49">
        <v>44218</v>
      </c>
      <c r="G47" s="50">
        <v>7.2451938044855035</v>
      </c>
      <c r="H47" s="50">
        <v>9.4333291689049457</v>
      </c>
    </row>
    <row r="48" spans="1:8">
      <c r="A48" s="49">
        <v>44225</v>
      </c>
      <c r="B48" s="50">
        <v>7.8459724111917186</v>
      </c>
      <c r="C48" s="50">
        <v>8.5209913605001013</v>
      </c>
      <c r="F48" s="49">
        <v>44225</v>
      </c>
      <c r="G48" s="50">
        <v>7.2846822173523984</v>
      </c>
      <c r="H48" s="50">
        <v>9.5155687243940985</v>
      </c>
    </row>
    <row r="49" spans="1:8">
      <c r="A49" s="49">
        <v>44232</v>
      </c>
      <c r="B49" s="50">
        <v>8.8555301177488523</v>
      </c>
      <c r="C49" s="50">
        <v>9.3353857021501412</v>
      </c>
      <c r="F49" s="49">
        <v>44232</v>
      </c>
      <c r="G49" s="50">
        <v>7.5178826460587374</v>
      </c>
      <c r="H49" s="50">
        <v>9.6934280669789956</v>
      </c>
    </row>
    <row r="50" spans="1:8">
      <c r="A50" s="49">
        <v>44239</v>
      </c>
      <c r="B50" s="51">
        <v>8.9707093739002595</v>
      </c>
      <c r="C50" s="51">
        <v>9.4480600096935259</v>
      </c>
      <c r="F50" s="49">
        <v>44239</v>
      </c>
      <c r="G50" s="51">
        <v>7.6113323311560821</v>
      </c>
      <c r="H50" s="51">
        <v>9.905805037412156</v>
      </c>
    </row>
    <row r="51" spans="1:8">
      <c r="A51" s="49">
        <v>44246</v>
      </c>
      <c r="B51" s="51">
        <v>8.4577885361849301</v>
      </c>
      <c r="C51" s="51">
        <v>8.8977902755366358</v>
      </c>
      <c r="F51" s="49">
        <v>44246</v>
      </c>
      <c r="G51" s="51">
        <v>7.7166252471614651</v>
      </c>
      <c r="H51" s="51">
        <v>10.04898197606019</v>
      </c>
    </row>
    <row r="52" spans="1:8">
      <c r="A52" s="49">
        <v>44253</v>
      </c>
      <c r="B52" s="51">
        <v>8.7081860050413731</v>
      </c>
      <c r="C52" s="51">
        <v>9.1807854013373991</v>
      </c>
      <c r="F52" s="49">
        <v>44253</v>
      </c>
      <c r="G52" s="51">
        <v>7.609300431846898</v>
      </c>
      <c r="H52" s="51">
        <v>9.9342824245914318</v>
      </c>
    </row>
    <row r="53" spans="1:8">
      <c r="A53" s="49">
        <v>44260</v>
      </c>
      <c r="B53" s="51">
        <v>8.9286676096224262</v>
      </c>
      <c r="C53" s="51">
        <v>9.5472395484896122</v>
      </c>
      <c r="F53" s="49">
        <v>44260</v>
      </c>
      <c r="G53" s="51">
        <v>7.70400174586511</v>
      </c>
      <c r="H53" s="51">
        <v>9.9065347310411696</v>
      </c>
    </row>
    <row r="54" spans="1:8">
      <c r="A54" s="49">
        <v>44267</v>
      </c>
      <c r="B54" s="51">
        <v>8.7820801473034731</v>
      </c>
      <c r="C54" s="51">
        <v>9.3262824129274691</v>
      </c>
      <c r="F54" s="49">
        <v>44267</v>
      </c>
      <c r="G54" s="51">
        <v>7.7992674860197626</v>
      </c>
      <c r="H54" s="51">
        <v>9.4881343327283325</v>
      </c>
    </row>
    <row r="55" spans="1:8">
      <c r="A55" s="49">
        <v>44274</v>
      </c>
      <c r="B55" s="51">
        <v>8.8504008662157947</v>
      </c>
      <c r="C55" s="51">
        <v>9.4952153641467554</v>
      </c>
      <c r="F55" s="49">
        <v>44274</v>
      </c>
      <c r="G55" s="51">
        <v>7.6787440696468083</v>
      </c>
      <c r="H55" s="51">
        <v>9.4847620281951048</v>
      </c>
    </row>
    <row r="56" spans="1:8">
      <c r="A56" s="49">
        <v>44281</v>
      </c>
      <c r="B56" s="51">
        <v>8.3711200973686388</v>
      </c>
      <c r="C56" s="51">
        <v>8.9412887642434189</v>
      </c>
      <c r="F56" s="49">
        <v>44281</v>
      </c>
      <c r="G56" s="51">
        <v>7.4994067812002019</v>
      </c>
      <c r="H56" s="51">
        <v>9.3292675274271755</v>
      </c>
    </row>
    <row r="57" spans="1:8">
      <c r="A57" s="49">
        <v>44288</v>
      </c>
      <c r="B57" s="51">
        <v>7.4299683573201811</v>
      </c>
      <c r="C57" s="51">
        <v>7.9153980202680723</v>
      </c>
      <c r="F57" s="49">
        <v>44288</v>
      </c>
      <c r="G57" s="51">
        <v>7.0374158753213649</v>
      </c>
      <c r="H57" s="51">
        <v>8.8045236805421592</v>
      </c>
    </row>
    <row r="58" spans="1:8">
      <c r="A58" s="49">
        <v>44295</v>
      </c>
      <c r="B58" s="51">
        <v>7.1024660815875622</v>
      </c>
      <c r="C58" s="51">
        <v>7.6591396247357073</v>
      </c>
      <c r="F58" s="49">
        <v>44295</v>
      </c>
      <c r="G58" s="51">
        <v>7.8453857440197039</v>
      </c>
      <c r="H58" s="51">
        <v>9.7227994331832956</v>
      </c>
    </row>
    <row r="59" spans="1:8">
      <c r="A59" s="49">
        <v>44302</v>
      </c>
      <c r="B59" s="51">
        <v>8.569242714545263</v>
      </c>
      <c r="C59" s="51">
        <v>9.1265480365717231</v>
      </c>
      <c r="F59" s="49">
        <v>44302</v>
      </c>
      <c r="G59" s="51">
        <v>7.8087660676252133</v>
      </c>
      <c r="H59" s="51">
        <v>10.387626662265973</v>
      </c>
    </row>
    <row r="60" spans="1:8">
      <c r="A60" s="49">
        <v>44309</v>
      </c>
      <c r="B60" s="51">
        <v>8.5007709922782073</v>
      </c>
      <c r="C60" s="51">
        <v>8.9519790543121101</v>
      </c>
      <c r="F60" s="49">
        <v>44309</v>
      </c>
      <c r="G60" s="51">
        <v>7.7077104721011702</v>
      </c>
      <c r="H60" s="51">
        <v>10.243129646110894</v>
      </c>
    </row>
    <row r="61" spans="1:8">
      <c r="A61" s="49">
        <v>44316</v>
      </c>
      <c r="B61" s="51">
        <v>8.4130638177935246</v>
      </c>
      <c r="C61" s="51">
        <v>8.8780740144452697</v>
      </c>
      <c r="F61" s="49">
        <v>44316</v>
      </c>
      <c r="G61" s="51">
        <v>7.7754293886437518</v>
      </c>
      <c r="H61" s="51">
        <v>10.291691862055202</v>
      </c>
    </row>
    <row r="62" spans="1:8">
      <c r="A62" s="49">
        <v>44323</v>
      </c>
      <c r="B62" s="51">
        <v>7.8459724111917186</v>
      </c>
      <c r="C62" s="51">
        <v>8.2434873884843363</v>
      </c>
      <c r="F62" s="49">
        <v>44323</v>
      </c>
      <c r="G62" s="51">
        <v>7.8794850494436783</v>
      </c>
      <c r="H62" s="51">
        <v>10.423841156499677</v>
      </c>
    </row>
    <row r="63" spans="1:8">
      <c r="A63" s="49">
        <v>44330</v>
      </c>
      <c r="B63" s="51">
        <v>8.7840431204510079</v>
      </c>
      <c r="C63" s="51">
        <v>9.384703232999442</v>
      </c>
      <c r="F63" s="49">
        <v>44330</v>
      </c>
      <c r="G63" s="51">
        <v>7.9693121304516215</v>
      </c>
      <c r="H63" s="51">
        <v>10.638563184342923</v>
      </c>
    </row>
    <row r="64" spans="1:8">
      <c r="A64" s="49">
        <v>44337</v>
      </c>
      <c r="B64" s="51">
        <v>8.6622818459284847</v>
      </c>
      <c r="C64" s="51">
        <v>9.2045146024245259</v>
      </c>
      <c r="F64" s="49">
        <v>44337</v>
      </c>
      <c r="G64" s="51">
        <v>8.1617268290276783</v>
      </c>
      <c r="H64" s="51">
        <v>10.820618979570972</v>
      </c>
    </row>
    <row r="65" spans="1:11">
      <c r="A65" s="49">
        <v>44344</v>
      </c>
      <c r="B65" s="51">
        <v>8.6026609199105977</v>
      </c>
      <c r="C65" s="51">
        <v>9.0765914282337619</v>
      </c>
      <c r="F65" s="49">
        <v>44344</v>
      </c>
      <c r="G65" s="51">
        <v>8.0883095516962857</v>
      </c>
      <c r="H65" s="51">
        <v>10.794506006879972</v>
      </c>
    </row>
    <row r="66" spans="1:11">
      <c r="A66" s="49">
        <v>44351</v>
      </c>
      <c r="B66" s="51">
        <v>7.5239595385571576</v>
      </c>
      <c r="C66" s="51">
        <v>7.9405020040135685</v>
      </c>
      <c r="F66" s="49">
        <v>44351</v>
      </c>
      <c r="G66" s="51">
        <v>8.0354105092391812</v>
      </c>
      <c r="H66" s="51">
        <v>10.756293757543094</v>
      </c>
    </row>
    <row r="67" spans="1:11">
      <c r="A67" s="49">
        <v>44358</v>
      </c>
      <c r="B67" s="51">
        <v>8.8522060312913169</v>
      </c>
      <c r="C67" s="51">
        <v>9.3275500858744014</v>
      </c>
      <c r="F67" s="49">
        <v>44358</v>
      </c>
      <c r="G67" s="51">
        <v>8.2875341232409845</v>
      </c>
      <c r="H67" s="51">
        <v>10.935252414177448</v>
      </c>
    </row>
    <row r="68" spans="1:11">
      <c r="A68" s="49">
        <v>44365</v>
      </c>
      <c r="B68" s="51">
        <v>18.162531651224622</v>
      </c>
      <c r="C68" s="51">
        <v>18.908626613781891</v>
      </c>
      <c r="F68" s="49">
        <v>44365</v>
      </c>
      <c r="G68" s="51">
        <v>8.2175516540228539</v>
      </c>
      <c r="H68" s="51">
        <v>10.865862120621012</v>
      </c>
    </row>
    <row r="69" spans="1:11">
      <c r="A69" s="49">
        <v>44372</v>
      </c>
      <c r="B69" s="51">
        <v>16.926583778966272</v>
      </c>
      <c r="C69" s="51">
        <v>17.658050338214494</v>
      </c>
      <c r="F69" s="49">
        <v>44372</v>
      </c>
      <c r="G69" s="51">
        <v>7.9061591708943713</v>
      </c>
      <c r="H69" s="51">
        <v>10.57034879507925</v>
      </c>
    </row>
    <row r="70" spans="1:11">
      <c r="A70" s="49">
        <v>44379</v>
      </c>
      <c r="B70" s="51">
        <v>18.018178267651248</v>
      </c>
      <c r="C70" s="51">
        <v>18.728375494649672</v>
      </c>
      <c r="F70" s="49">
        <v>44379</v>
      </c>
      <c r="G70" s="51">
        <v>8.0907338323185733</v>
      </c>
      <c r="H70" s="51">
        <v>10.709607714576666</v>
      </c>
      <c r="K70" s="49"/>
    </row>
    <row r="71" spans="1:11">
      <c r="A71" s="49">
        <v>44386</v>
      </c>
      <c r="B71" s="51">
        <v>17.814283625319757</v>
      </c>
      <c r="C71" s="51">
        <v>18.555336208228002</v>
      </c>
      <c r="D71" s="52"/>
      <c r="E71" s="52"/>
      <c r="F71" s="49">
        <v>44386</v>
      </c>
      <c r="G71" s="51">
        <v>8.2521359754451176</v>
      </c>
      <c r="H71" s="51">
        <v>10.916591199983543</v>
      </c>
    </row>
    <row r="72" spans="1:11">
      <c r="A72" s="49">
        <v>44393</v>
      </c>
      <c r="B72" s="51">
        <v>9.0019885375309681</v>
      </c>
      <c r="C72" s="51">
        <v>9.5695557128452684</v>
      </c>
      <c r="D72" s="52"/>
      <c r="E72" s="52"/>
      <c r="F72" s="49">
        <v>44393</v>
      </c>
      <c r="G72" s="51">
        <v>8.2894631666376046</v>
      </c>
      <c r="H72" s="51">
        <v>11.046819464008875</v>
      </c>
    </row>
    <row r="73" spans="1:11">
      <c r="A73" s="49">
        <v>44400</v>
      </c>
      <c r="B73" s="51">
        <v>8.775484124797563</v>
      </c>
      <c r="C73" s="51">
        <v>9.2198578717246917</v>
      </c>
      <c r="D73" s="52"/>
      <c r="E73" s="52"/>
      <c r="F73" s="49">
        <v>44400</v>
      </c>
      <c r="G73" s="51">
        <v>8.1798231434918875</v>
      </c>
      <c r="H73" s="51">
        <v>10.842658990379016</v>
      </c>
    </row>
    <row r="74" spans="1:11">
      <c r="A74" s="49">
        <v>44407</v>
      </c>
      <c r="B74" s="51">
        <v>8.7887481389085398</v>
      </c>
      <c r="C74" s="51">
        <v>9.2225728928384658</v>
      </c>
      <c r="D74" s="52"/>
      <c r="E74" s="52"/>
      <c r="F74" s="49">
        <v>44407</v>
      </c>
      <c r="G74" s="51">
        <v>8.0829987592056121</v>
      </c>
      <c r="H74" s="51">
        <v>10.764394909814136</v>
      </c>
    </row>
    <row r="75" spans="1:11">
      <c r="A75" s="49">
        <v>44414</v>
      </c>
      <c r="B75" s="51">
        <v>9.0023258961157531</v>
      </c>
      <c r="C75" s="51">
        <v>9.4923087200196719</v>
      </c>
      <c r="D75" s="52"/>
      <c r="E75" s="52"/>
      <c r="F75" s="49">
        <v>44414</v>
      </c>
      <c r="G75" s="51">
        <v>8.2542988605645711</v>
      </c>
      <c r="H75" s="51">
        <v>10.995795403753124</v>
      </c>
    </row>
    <row r="76" spans="1:11">
      <c r="A76" s="49">
        <v>44421</v>
      </c>
      <c r="B76" s="51">
        <v>8.685442939122515</v>
      </c>
      <c r="C76" s="51">
        <v>9.1268407125135482</v>
      </c>
      <c r="D76" s="52"/>
      <c r="E76" s="52"/>
      <c r="F76" s="49">
        <v>44421</v>
      </c>
      <c r="G76" s="51">
        <v>8.3014597679813953</v>
      </c>
      <c r="H76" s="51">
        <v>11.015922061626851</v>
      </c>
    </row>
    <row r="77" spans="1:11">
      <c r="A77" s="49">
        <v>44428</v>
      </c>
      <c r="B77" s="51">
        <v>8.8311535652001769</v>
      </c>
      <c r="C77" s="51">
        <v>9.2665398387383799</v>
      </c>
      <c r="D77" s="52"/>
      <c r="E77" s="52"/>
      <c r="F77" s="49">
        <v>44428</v>
      </c>
      <c r="G77" s="51">
        <v>8.2850602688713835</v>
      </c>
      <c r="H77" s="51">
        <v>10.945893665100664</v>
      </c>
    </row>
    <row r="78" spans="1:11">
      <c r="A78" s="49">
        <v>44435</v>
      </c>
      <c r="B78" s="51">
        <v>8.890701191218465</v>
      </c>
      <c r="C78" s="51">
        <v>9.3670398796701306</v>
      </c>
      <c r="D78" s="52"/>
      <c r="E78" s="52"/>
      <c r="F78" s="49">
        <v>44435</v>
      </c>
      <c r="G78" s="51">
        <v>8.3998876753573253</v>
      </c>
      <c r="H78" s="51">
        <v>11.079393383759761</v>
      </c>
    </row>
    <row r="79" spans="1:11">
      <c r="A79" s="49">
        <v>44442</v>
      </c>
      <c r="B79" s="51">
        <v>8.5215288119376034</v>
      </c>
      <c r="C79" s="51">
        <v>8.9669518265150341</v>
      </c>
      <c r="D79" s="52"/>
      <c r="E79" s="52"/>
      <c r="F79" s="49">
        <v>44442</v>
      </c>
      <c r="G79" s="51">
        <v>8.4488960453100947</v>
      </c>
      <c r="H79" s="51">
        <v>11.147905735584391</v>
      </c>
    </row>
    <row r="80" spans="1:11">
      <c r="A80" s="49">
        <v>44449</v>
      </c>
      <c r="B80" s="51">
        <v>8.609508842993268</v>
      </c>
      <c r="C80" s="51">
        <v>9.0833848449060905</v>
      </c>
      <c r="F80" s="49">
        <v>44449</v>
      </c>
      <c r="G80" s="51">
        <v>8.5805460867795169</v>
      </c>
      <c r="H80" s="51">
        <v>11.33418394890446</v>
      </c>
    </row>
    <row r="81" spans="1:8">
      <c r="A81" s="49">
        <v>44456</v>
      </c>
      <c r="B81" s="51">
        <v>9.2458023667579088</v>
      </c>
      <c r="C81" s="51">
        <v>9.7647715108682629</v>
      </c>
      <c r="F81" s="49">
        <v>44456</v>
      </c>
      <c r="G81" s="51">
        <v>8.4930078764444019</v>
      </c>
      <c r="H81" s="51">
        <v>11.292864337711414</v>
      </c>
    </row>
    <row r="82" spans="1:8">
      <c r="A82" s="49">
        <v>44463</v>
      </c>
      <c r="B82" s="51">
        <v>8.9532932248902153</v>
      </c>
      <c r="C82" s="51">
        <v>9.4277273275134803</v>
      </c>
      <c r="D82" s="50"/>
      <c r="E82" s="50"/>
      <c r="F82" s="49">
        <v>44463</v>
      </c>
      <c r="G82" s="51">
        <v>8.3576191546688943</v>
      </c>
      <c r="H82" s="51">
        <v>11.121984678634226</v>
      </c>
    </row>
    <row r="83" spans="1:8">
      <c r="A83" s="49">
        <v>44470</v>
      </c>
      <c r="B83" s="51">
        <v>9.2162513415927148</v>
      </c>
      <c r="C83" s="51">
        <v>9.703241508284421</v>
      </c>
      <c r="F83" s="49">
        <v>44470</v>
      </c>
      <c r="G83" s="51">
        <v>8.5527337727530313</v>
      </c>
      <c r="H83" s="51">
        <v>11.344162842896656</v>
      </c>
    </row>
    <row r="84" spans="1:8">
      <c r="A84" s="49">
        <v>44477</v>
      </c>
      <c r="B84" s="51">
        <v>9.7742295722567807</v>
      </c>
      <c r="C84" s="51">
        <v>10.293822599307649</v>
      </c>
      <c r="D84" s="53"/>
      <c r="E84" s="53"/>
      <c r="F84" s="49">
        <v>44477</v>
      </c>
      <c r="G84" s="51">
        <v>8.7344765193978677</v>
      </c>
      <c r="H84" s="51">
        <v>11.579652697868468</v>
      </c>
    </row>
    <row r="85" spans="1:8">
      <c r="A85" s="49">
        <v>44484</v>
      </c>
      <c r="B85" s="51">
        <v>8.9153741280558307</v>
      </c>
      <c r="C85" s="51">
        <v>9.3578899970985248</v>
      </c>
      <c r="F85" s="49">
        <v>44484</v>
      </c>
      <c r="G85" s="51">
        <v>8.8225022980241317</v>
      </c>
      <c r="H85" s="51">
        <v>11.644605923550763</v>
      </c>
    </row>
    <row r="86" spans="1:8">
      <c r="A86" s="49">
        <v>44491</v>
      </c>
      <c r="B86" s="51">
        <v>9.506779142684243</v>
      </c>
      <c r="C86" s="51">
        <v>10.004972418944421</v>
      </c>
      <c r="F86" s="49">
        <v>44491</v>
      </c>
      <c r="G86" s="51">
        <v>8.7191012153508307</v>
      </c>
      <c r="H86" s="51">
        <v>11.54284385157437</v>
      </c>
    </row>
    <row r="87" spans="1:8">
      <c r="A87" s="49">
        <v>44498</v>
      </c>
      <c r="B87" s="51">
        <v>7.8877250486336248</v>
      </c>
      <c r="C87" s="51">
        <v>8.3450832521684948</v>
      </c>
      <c r="F87" s="49">
        <v>44498</v>
      </c>
      <c r="G87" s="51">
        <v>8.4721880581664966</v>
      </c>
      <c r="H87" s="51">
        <v>11.282462123426228</v>
      </c>
    </row>
    <row r="88" spans="1:8">
      <c r="A88" s="49">
        <v>44505</v>
      </c>
      <c r="B88" s="51">
        <v>9.5316144345177864</v>
      </c>
      <c r="C88" s="51">
        <v>10.03232628946841</v>
      </c>
      <c r="F88" s="49">
        <v>44505</v>
      </c>
      <c r="G88" s="51">
        <v>8.3910016910903344</v>
      </c>
      <c r="H88" s="51">
        <v>11.227141172412631</v>
      </c>
    </row>
    <row r="89" spans="1:8">
      <c r="A89" s="49">
        <v>44512</v>
      </c>
      <c r="B89" s="51">
        <v>9.6998527167118382</v>
      </c>
      <c r="C89" s="51">
        <v>10.185382640016945</v>
      </c>
      <c r="F89" s="49">
        <v>44512</v>
      </c>
      <c r="G89" s="47">
        <v>8.8145317763518953</v>
      </c>
      <c r="H89" s="47">
        <v>11.644581798233531</v>
      </c>
    </row>
    <row r="90" spans="1:8">
      <c r="A90" s="49">
        <v>44519</v>
      </c>
      <c r="B90" s="51">
        <v>9.91395117066868</v>
      </c>
      <c r="C90" s="51">
        <v>10.441226589885281</v>
      </c>
      <c r="F90" s="49">
        <v>44519</v>
      </c>
      <c r="G90" s="47">
        <v>8.782783170583448</v>
      </c>
      <c r="H90" s="47">
        <v>11.557792154383979</v>
      </c>
    </row>
    <row r="91" spans="1:8">
      <c r="A91" s="49">
        <v>44526</v>
      </c>
      <c r="B91" s="51">
        <v>8.8795736898211697</v>
      </c>
      <c r="C91" s="51">
        <v>9.3894966914508124</v>
      </c>
      <c r="F91" s="49">
        <v>44526</v>
      </c>
      <c r="G91" s="47">
        <v>8.9242413653052868</v>
      </c>
      <c r="H91" s="47">
        <v>11.162482561989815</v>
      </c>
    </row>
    <row r="92" spans="1:8">
      <c r="A92" s="49">
        <v>44533</v>
      </c>
      <c r="B92" s="54">
        <f>9536156.02486579/1000000</f>
        <v>9.5361560248657895</v>
      </c>
      <c r="C92" s="47">
        <f>10067208.4579148/1000000</f>
        <v>10.0672084579148</v>
      </c>
      <c r="F92" s="49">
        <v>44533</v>
      </c>
      <c r="G92" s="47">
        <f>9151336.1882853/1000000</f>
        <v>9.1513361882853008</v>
      </c>
      <c r="H92" s="47">
        <f>11299805.0519012/1000000</f>
        <v>11.299805051901201</v>
      </c>
    </row>
    <row r="93" spans="1:8">
      <c r="A93" s="49">
        <v>44540</v>
      </c>
      <c r="B93" s="51">
        <v>8.6106710758882343</v>
      </c>
      <c r="C93" s="51">
        <v>9.1224995001370548</v>
      </c>
      <c r="F93" s="49">
        <v>44540</v>
      </c>
      <c r="G93" s="47">
        <v>8.4476581775093003</v>
      </c>
      <c r="H93" s="47">
        <v>10.572750347698461</v>
      </c>
    </row>
    <row r="94" spans="1:8">
      <c r="A94" s="49">
        <v>44547</v>
      </c>
      <c r="B94" s="51">
        <v>9.0736270659268907</v>
      </c>
      <c r="C94" s="51">
        <v>9.6243871418037639</v>
      </c>
      <c r="F94" s="49">
        <v>44547</v>
      </c>
      <c r="G94" s="47">
        <v>8.9652760479145837</v>
      </c>
      <c r="H94" s="47">
        <v>11.25629791999854</v>
      </c>
    </row>
    <row r="95" spans="1:8">
      <c r="A95" s="49">
        <v>44554</v>
      </c>
      <c r="B95" s="51">
        <v>7.0337424223257461</v>
      </c>
      <c r="C95" s="51">
        <v>7.5422566067863581</v>
      </c>
      <c r="F95" s="49">
        <v>44554</v>
      </c>
      <c r="G95" s="47">
        <v>8.1862874073648157</v>
      </c>
      <c r="H95" s="47">
        <v>10.511244835289602</v>
      </c>
    </row>
    <row r="96" spans="1:8">
      <c r="A96" s="49">
        <v>44561</v>
      </c>
      <c r="B96" s="51">
        <v>5.4181546645975978</v>
      </c>
      <c r="C96" s="51">
        <v>5.8169550556377949</v>
      </c>
      <c r="F96" s="49">
        <v>44561</v>
      </c>
      <c r="G96" s="47">
        <v>8.2612515981500056</v>
      </c>
      <c r="H96" s="47">
        <v>10.533720404076719</v>
      </c>
    </row>
    <row r="97" spans="1:8">
      <c r="A97" s="49">
        <v>44568</v>
      </c>
      <c r="B97" s="51">
        <v>7.3963411874493641</v>
      </c>
      <c r="C97" s="51">
        <v>7.8539824606803608</v>
      </c>
      <c r="F97" s="49">
        <v>44568</v>
      </c>
      <c r="G97" s="47">
        <v>8.6821426522334129</v>
      </c>
      <c r="H97" s="47">
        <v>10.454443430877031</v>
      </c>
    </row>
    <row r="98" spans="1:8">
      <c r="A98" s="49">
        <v>44575</v>
      </c>
      <c r="B98" s="47">
        <v>8.766937040317023</v>
      </c>
      <c r="C98" s="47">
        <v>9.2696389711087939</v>
      </c>
      <c r="F98" s="49">
        <v>44575</v>
      </c>
      <c r="G98" s="47">
        <v>8.8742720328877542</v>
      </c>
      <c r="H98" s="47">
        <v>10.559231353620451</v>
      </c>
    </row>
    <row r="99" spans="1:8">
      <c r="A99" s="49">
        <v>44582</v>
      </c>
      <c r="B99" s="47">
        <v>8.2275613147754427</v>
      </c>
      <c r="C99" s="47">
        <v>8.7043492839400169</v>
      </c>
      <c r="F99" s="49">
        <v>44582</v>
      </c>
      <c r="G99" s="47">
        <v>8.750801138366791</v>
      </c>
      <c r="H99" s="47">
        <v>10.437301331412733</v>
      </c>
    </row>
    <row r="100" spans="1:8">
      <c r="A100" s="49">
        <v>44589</v>
      </c>
      <c r="B100" s="47">
        <v>8.6043519605150038</v>
      </c>
      <c r="C100" s="47">
        <v>9.0471995874303346</v>
      </c>
      <c r="F100" s="49">
        <v>44589</v>
      </c>
      <c r="G100" s="47">
        <v>8.7010619338558115</v>
      </c>
      <c r="H100" s="47">
        <v>10.386568012255665</v>
      </c>
    </row>
    <row r="101" spans="1:8">
      <c r="A101" s="49">
        <v>44596</v>
      </c>
      <c r="B101" s="47">
        <v>8.6874885203404979</v>
      </c>
      <c r="C101" s="47">
        <v>9.1201054828286967</v>
      </c>
      <c r="F101" s="49">
        <v>44596</v>
      </c>
      <c r="G101" s="47">
        <v>8.7732110601187401</v>
      </c>
      <c r="H101" s="47">
        <v>10.431906937849558</v>
      </c>
    </row>
    <row r="102" spans="1:8">
      <c r="A102" s="49">
        <v>44603</v>
      </c>
      <c r="B102" s="47">
        <v>8.8581543098147062</v>
      </c>
      <c r="C102" s="47">
        <v>9.3119731349805299</v>
      </c>
      <c r="F102" s="49">
        <v>44603</v>
      </c>
      <c r="G102" s="47">
        <v>8.9563204967537242</v>
      </c>
      <c r="H102" s="47">
        <v>10.630323606694452</v>
      </c>
    </row>
    <row r="103" spans="1:8">
      <c r="A103" s="49">
        <v>44610</v>
      </c>
      <c r="B103" s="47">
        <v>8.8685316299851458</v>
      </c>
      <c r="C103" s="47">
        <v>9.2837116354705742</v>
      </c>
      <c r="F103" s="49">
        <v>44610</v>
      </c>
      <c r="G103" s="47">
        <v>9.1513401655257383</v>
      </c>
      <c r="H103" s="47">
        <v>10.819956844101197</v>
      </c>
    </row>
    <row r="104" spans="1:8">
      <c r="A104" s="49">
        <v>44617</v>
      </c>
      <c r="B104" s="47">
        <v>8.3825258366280604</v>
      </c>
      <c r="C104" s="47">
        <v>8.7658437214070517</v>
      </c>
      <c r="F104" s="49">
        <v>44617</v>
      </c>
      <c r="G104" s="47">
        <v>9.1983653387987516</v>
      </c>
      <c r="H104" s="47">
        <v>10.879353625650312</v>
      </c>
    </row>
    <row r="105" spans="1:8">
      <c r="A105" s="49">
        <v>44624</v>
      </c>
      <c r="B105" s="47">
        <v>9.7040110712318786</v>
      </c>
      <c r="C105" s="47">
        <v>10.167785708319709</v>
      </c>
      <c r="F105" s="49">
        <v>44624</v>
      </c>
      <c r="G105" s="47">
        <v>9.3996403735920993</v>
      </c>
      <c r="H105" s="47">
        <v>11.141483258246703</v>
      </c>
    </row>
    <row r="106" spans="1:8">
      <c r="F106" s="49"/>
    </row>
    <row r="107" spans="1:8">
      <c r="F107" s="49"/>
    </row>
    <row r="108" spans="1:8">
      <c r="F108" s="49"/>
    </row>
    <row r="109" spans="1:8">
      <c r="F109" s="49"/>
    </row>
    <row r="110" spans="1:8">
      <c r="F110" s="49"/>
    </row>
    <row r="111" spans="1:8">
      <c r="F111" s="49"/>
    </row>
    <row r="112" spans="1:8">
      <c r="F112" s="49"/>
    </row>
    <row r="113" spans="6:6">
      <c r="F113" s="49"/>
    </row>
    <row r="114" spans="6:6">
      <c r="F114" s="49"/>
    </row>
    <row r="115" spans="6:6">
      <c r="F115" s="49"/>
    </row>
    <row r="116" spans="6:6">
      <c r="F116" s="49"/>
    </row>
    <row r="117" spans="6:6">
      <c r="F117" s="49"/>
    </row>
    <row r="118" spans="6:6">
      <c r="F118" s="49"/>
    </row>
    <row r="119" spans="6:6">
      <c r="F119" s="49"/>
    </row>
    <row r="120" spans="6:6">
      <c r="F120" s="49"/>
    </row>
    <row r="121" spans="6:6">
      <c r="F121" s="49"/>
    </row>
    <row r="122" spans="6:6">
      <c r="F122" s="49"/>
    </row>
    <row r="123" spans="6:6">
      <c r="F123" s="49"/>
    </row>
    <row r="124" spans="6:6">
      <c r="F124" s="49"/>
    </row>
    <row r="125" spans="6:6">
      <c r="F125" s="49"/>
    </row>
    <row r="126" spans="6:6">
      <c r="F126" s="49"/>
    </row>
    <row r="127" spans="6:6">
      <c r="F127" s="49"/>
    </row>
    <row r="128" spans="6:6">
      <c r="F128" s="49"/>
    </row>
    <row r="129" spans="6:6">
      <c r="F129" s="49"/>
    </row>
    <row r="130" spans="6:6">
      <c r="F130" s="49"/>
    </row>
    <row r="131" spans="6:6">
      <c r="F131" s="49"/>
    </row>
    <row r="132" spans="6:6">
      <c r="F132" s="49"/>
    </row>
    <row r="133" spans="6:6">
      <c r="F133" s="49"/>
    </row>
    <row r="134" spans="6:6">
      <c r="F134" s="49"/>
    </row>
    <row r="135" spans="6:6">
      <c r="F135" s="49"/>
    </row>
    <row r="136" spans="6:6">
      <c r="F136" s="49"/>
    </row>
    <row r="137" spans="6:6">
      <c r="F137" s="49"/>
    </row>
    <row r="138" spans="6:6">
      <c r="F138" s="49"/>
    </row>
    <row r="139" spans="6:6">
      <c r="F139" s="49"/>
    </row>
    <row r="140" spans="6:6">
      <c r="F140" s="49"/>
    </row>
    <row r="141" spans="6:6">
      <c r="F141" s="49"/>
    </row>
    <row r="142" spans="6:6">
      <c r="F142" s="49"/>
    </row>
    <row r="143" spans="6:6">
      <c r="F143" s="49"/>
    </row>
    <row r="144" spans="6:6">
      <c r="F144" s="49"/>
    </row>
    <row r="145" spans="6:6">
      <c r="F145" s="49"/>
    </row>
    <row r="146" spans="6:6">
      <c r="F146" s="49"/>
    </row>
    <row r="147" spans="6:6">
      <c r="F147" s="49"/>
    </row>
    <row r="148" spans="6:6">
      <c r="F148" s="49"/>
    </row>
    <row r="149" spans="6:6">
      <c r="F149" s="49"/>
    </row>
    <row r="150" spans="6:6">
      <c r="F150" s="49"/>
    </row>
    <row r="151" spans="6:6">
      <c r="F151" s="49"/>
    </row>
    <row r="152" spans="6:6">
      <c r="F152" s="49"/>
    </row>
    <row r="153" spans="6:6">
      <c r="F153" s="49"/>
    </row>
    <row r="154" spans="6:6">
      <c r="F154" s="49"/>
    </row>
    <row r="155" spans="6:6">
      <c r="F155" s="49"/>
    </row>
    <row r="156" spans="6:6">
      <c r="F156" s="49"/>
    </row>
    <row r="157" spans="6:6">
      <c r="F157" s="49"/>
    </row>
    <row r="158" spans="6:6">
      <c r="F158" s="49"/>
    </row>
    <row r="159" spans="6:6">
      <c r="F159" s="49"/>
    </row>
    <row r="160" spans="6:6">
      <c r="F160" s="49"/>
    </row>
    <row r="161" spans="6:6">
      <c r="F161" s="49"/>
    </row>
    <row r="162" spans="6:6">
      <c r="F162" s="49"/>
    </row>
    <row r="163" spans="6:6">
      <c r="F163" s="49"/>
    </row>
    <row r="164" spans="6:6">
      <c r="F164" s="49"/>
    </row>
    <row r="165" spans="6:6">
      <c r="F165" s="49"/>
    </row>
    <row r="166" spans="6:6">
      <c r="F166" s="49"/>
    </row>
    <row r="167" spans="6:6">
      <c r="F167" s="49"/>
    </row>
    <row r="168" spans="6:6">
      <c r="F168" s="49"/>
    </row>
    <row r="169" spans="6:6">
      <c r="F169" s="49"/>
    </row>
    <row r="170" spans="6:6">
      <c r="F170" s="49"/>
    </row>
    <row r="171" spans="6:6">
      <c r="F171" s="49"/>
    </row>
    <row r="172" spans="6:6">
      <c r="F172" s="49"/>
    </row>
    <row r="173" spans="6:6">
      <c r="F173" s="49"/>
    </row>
    <row r="174" spans="6:6">
      <c r="F174" s="49"/>
    </row>
    <row r="175" spans="6:6">
      <c r="F175" s="49"/>
    </row>
    <row r="176" spans="6:6">
      <c r="F176" s="49"/>
    </row>
    <row r="177" spans="6:6">
      <c r="F177" s="49"/>
    </row>
    <row r="178" spans="6:6">
      <c r="F178" s="49"/>
    </row>
    <row r="179" spans="6:6">
      <c r="F179" s="49"/>
    </row>
    <row r="180" spans="6:6">
      <c r="F180" s="49"/>
    </row>
    <row r="181" spans="6:6">
      <c r="F181" s="49"/>
    </row>
    <row r="182" spans="6:6">
      <c r="F182" s="49"/>
    </row>
    <row r="183" spans="6:6">
      <c r="F183" s="49"/>
    </row>
    <row r="184" spans="6:6">
      <c r="F184" s="49"/>
    </row>
    <row r="185" spans="6:6">
      <c r="F185" s="49"/>
    </row>
    <row r="186" spans="6:6">
      <c r="F186" s="49"/>
    </row>
    <row r="187" spans="6:6">
      <c r="F187" s="49"/>
    </row>
    <row r="188" spans="6:6">
      <c r="F188" s="49"/>
    </row>
    <row r="189" spans="6:6">
      <c r="F189" s="49"/>
    </row>
    <row r="190" spans="6:6">
      <c r="F190" s="49"/>
    </row>
    <row r="191" spans="6:6">
      <c r="F191" s="49"/>
    </row>
    <row r="192" spans="6:6">
      <c r="F192" s="49"/>
    </row>
    <row r="193" spans="6:6">
      <c r="F193" s="49"/>
    </row>
    <row r="194" spans="6:6">
      <c r="F194" s="49"/>
    </row>
    <row r="195" spans="6:6">
      <c r="F195" s="49"/>
    </row>
    <row r="196" spans="6:6">
      <c r="F196" s="49"/>
    </row>
    <row r="197" spans="6:6">
      <c r="F197" s="49"/>
    </row>
    <row r="198" spans="6:6">
      <c r="F198" s="49"/>
    </row>
    <row r="199" spans="6:6">
      <c r="F199" s="49"/>
    </row>
    <row r="200" spans="6:6">
      <c r="F200" s="49"/>
    </row>
    <row r="201" spans="6:6">
      <c r="F201" s="49"/>
    </row>
    <row r="202" spans="6:6">
      <c r="F202" s="49"/>
    </row>
    <row r="203" spans="6:6">
      <c r="F203" s="49"/>
    </row>
    <row r="204" spans="6:6">
      <c r="F204" s="49"/>
    </row>
    <row r="205" spans="6:6">
      <c r="F205" s="49"/>
    </row>
    <row r="206" spans="6:6">
      <c r="F206" s="49"/>
    </row>
    <row r="207" spans="6:6">
      <c r="F207" s="49"/>
    </row>
    <row r="208" spans="6:6">
      <c r="F208" s="49"/>
    </row>
    <row r="209" spans="6:6">
      <c r="F209" s="49"/>
    </row>
    <row r="210" spans="6:6">
      <c r="F210" s="49"/>
    </row>
    <row r="211" spans="6:6">
      <c r="F211" s="49"/>
    </row>
    <row r="212" spans="6:6">
      <c r="F212" s="49"/>
    </row>
    <row r="213" spans="6:6">
      <c r="F213" s="49"/>
    </row>
    <row r="214" spans="6:6">
      <c r="F214" s="49"/>
    </row>
    <row r="215" spans="6:6">
      <c r="F215" s="49"/>
    </row>
    <row r="216" spans="6:6">
      <c r="F216" s="49"/>
    </row>
    <row r="217" spans="6:6">
      <c r="F217" s="49"/>
    </row>
    <row r="218" spans="6:6">
      <c r="F218" s="49"/>
    </row>
    <row r="219" spans="6:6">
      <c r="F219" s="49"/>
    </row>
    <row r="220" spans="6:6">
      <c r="F220" s="49"/>
    </row>
    <row r="221" spans="6:6">
      <c r="F221" s="49"/>
    </row>
    <row r="222" spans="6:6">
      <c r="F222" s="49"/>
    </row>
    <row r="223" spans="6:6">
      <c r="F223" s="49"/>
    </row>
    <row r="224" spans="6:6">
      <c r="F224" s="49"/>
    </row>
    <row r="225" spans="6:6">
      <c r="F225" s="49"/>
    </row>
    <row r="226" spans="6:6">
      <c r="F226" s="49"/>
    </row>
    <row r="227" spans="6:6">
      <c r="F227" s="49"/>
    </row>
    <row r="228" spans="6:6">
      <c r="F228" s="49"/>
    </row>
    <row r="229" spans="6:6">
      <c r="F229" s="49"/>
    </row>
    <row r="230" spans="6:6">
      <c r="F230" s="49"/>
    </row>
    <row r="231" spans="6:6">
      <c r="F231" s="49"/>
    </row>
    <row r="232" spans="6:6">
      <c r="F232" s="49"/>
    </row>
    <row r="233" spans="6:6">
      <c r="F233" s="49"/>
    </row>
    <row r="234" spans="6:6">
      <c r="F234" s="49"/>
    </row>
    <row r="235" spans="6:6">
      <c r="F235" s="49"/>
    </row>
    <row r="236" spans="6:6">
      <c r="F236" s="49"/>
    </row>
    <row r="237" spans="6:6">
      <c r="F237" s="49"/>
    </row>
    <row r="238" spans="6:6">
      <c r="F238" s="49"/>
    </row>
    <row r="239" spans="6:6">
      <c r="F239" s="49"/>
    </row>
    <row r="240" spans="6:6">
      <c r="F240" s="49"/>
    </row>
    <row r="241" spans="6:6">
      <c r="F241" s="49"/>
    </row>
    <row r="242" spans="6:6">
      <c r="F242" s="49"/>
    </row>
    <row r="243" spans="6:6">
      <c r="F243" s="49"/>
    </row>
    <row r="244" spans="6:6">
      <c r="F244" s="49"/>
    </row>
    <row r="245" spans="6:6">
      <c r="F245" s="49"/>
    </row>
    <row r="246" spans="6:6">
      <c r="F246" s="49"/>
    </row>
    <row r="247" spans="6:6">
      <c r="F247" s="49"/>
    </row>
    <row r="248" spans="6:6">
      <c r="F248" s="49"/>
    </row>
    <row r="249" spans="6:6">
      <c r="F249" s="49"/>
    </row>
    <row r="250" spans="6:6">
      <c r="F250" s="49"/>
    </row>
    <row r="251" spans="6:6">
      <c r="F251" s="49"/>
    </row>
    <row r="252" spans="6:6">
      <c r="F252" s="49"/>
    </row>
    <row r="253" spans="6:6">
      <c r="F253" s="49"/>
    </row>
    <row r="254" spans="6:6">
      <c r="F254" s="49"/>
    </row>
    <row r="255" spans="6:6">
      <c r="F255" s="49"/>
    </row>
    <row r="256" spans="6:6">
      <c r="F256" s="49"/>
    </row>
    <row r="257" spans="6:6">
      <c r="F257" s="49"/>
    </row>
    <row r="258" spans="6:6">
      <c r="F258" s="49"/>
    </row>
    <row r="259" spans="6:6">
      <c r="F259" s="49"/>
    </row>
    <row r="260" spans="6:6">
      <c r="F260" s="49"/>
    </row>
    <row r="261" spans="6:6">
      <c r="F261" s="49"/>
    </row>
    <row r="262" spans="6:6">
      <c r="F262" s="49"/>
    </row>
    <row r="263" spans="6:6">
      <c r="F263" s="49"/>
    </row>
    <row r="264" spans="6:6">
      <c r="F264" s="49"/>
    </row>
    <row r="265" spans="6:6">
      <c r="F265" s="49"/>
    </row>
    <row r="266" spans="6:6">
      <c r="F266" s="49"/>
    </row>
    <row r="267" spans="6:6">
      <c r="F267" s="49"/>
    </row>
    <row r="268" spans="6:6">
      <c r="F268" s="49"/>
    </row>
    <row r="269" spans="6:6">
      <c r="F269" s="49"/>
    </row>
    <row r="270" spans="6:6">
      <c r="F270" s="49"/>
    </row>
    <row r="271" spans="6:6">
      <c r="F271" s="49"/>
    </row>
    <row r="272" spans="6:6">
      <c r="F272" s="49"/>
    </row>
    <row r="273" spans="6:6">
      <c r="F273" s="49"/>
    </row>
    <row r="274" spans="6:6">
      <c r="F274" s="49"/>
    </row>
    <row r="275" spans="6:6">
      <c r="F275" s="49"/>
    </row>
    <row r="276" spans="6:6">
      <c r="F276" s="49"/>
    </row>
    <row r="277" spans="6:6">
      <c r="F277" s="49"/>
    </row>
    <row r="278" spans="6:6">
      <c r="F278" s="49"/>
    </row>
    <row r="279" spans="6:6">
      <c r="F279" s="49"/>
    </row>
    <row r="280" spans="6:6">
      <c r="F280" s="49"/>
    </row>
    <row r="281" spans="6:6">
      <c r="F281" s="49"/>
    </row>
    <row r="282" spans="6:6">
      <c r="F282" s="49"/>
    </row>
    <row r="283" spans="6:6">
      <c r="F283" s="49"/>
    </row>
    <row r="284" spans="6:6">
      <c r="F284" s="49"/>
    </row>
    <row r="285" spans="6:6">
      <c r="F285" s="49"/>
    </row>
    <row r="286" spans="6:6">
      <c r="F286" s="49"/>
    </row>
    <row r="287" spans="6:6">
      <c r="F287" s="49"/>
    </row>
    <row r="288" spans="6:6">
      <c r="F288" s="49"/>
    </row>
    <row r="289" spans="6:6">
      <c r="F289" s="49"/>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70EAEE62EFFB43B0FB99848E2D79D1" ma:contentTypeVersion="10" ma:contentTypeDescription="Create a new document." ma:contentTypeScope="" ma:versionID="da78753605b9d4568aa9382a60a88e0a">
  <xsd:schema xmlns:xsd="http://www.w3.org/2001/XMLSchema" xmlns:xs="http://www.w3.org/2001/XMLSchema" xmlns:p="http://schemas.microsoft.com/office/2006/metadata/properties" xmlns:ns2="4c88ae56-2fce-457e-a6ec-b1e5e09e2e50" targetNamespace="http://schemas.microsoft.com/office/2006/metadata/properties" ma:root="true" ma:fieldsID="a5cade9e6d3b4937198079c3f1d5b7c9" ns2:_="">
    <xsd:import namespace="4c88ae56-2fce-457e-a6ec-b1e5e09e2e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88ae56-2fce-457e-a6ec-b1e5e09e2e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9833C-635B-4410-8A22-0C20085F6A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88ae56-2fce-457e-a6ec-b1e5e09e2e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D49AFD-E3A8-4AE9-A5D5-19EDFA71D80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026445D-14BC-469D-B427-9902F066E2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NEWT</vt:lpstr>
      <vt:lpstr>Outstanding</vt:lpstr>
      <vt:lpstr>Charts</vt:lpstr>
      <vt:lpstr>Images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Ludovic Cathan</cp:lastModifiedBy>
  <dcterms:created xsi:type="dcterms:W3CDTF">2020-07-16T14:31:00Z</dcterms:created>
  <dcterms:modified xsi:type="dcterms:W3CDTF">2022-03-21T10:22:33Z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y fmtid="{D5CDD505-2E9C-101B-9397-08002B2CF9AE}" pid="3" name="ContentTypeId">
    <vt:lpwstr>0x0101009070EAEE62EFFB43B0FB99848E2D79D1</vt:lpwstr>
  </property>
  <property fmtid="{D5CDD505-2E9C-101B-9397-08002B2CF9AE}" pid="4" name="Order">
    <vt:r8>8777800</vt:r8>
  </property>
</Properties>
</file>