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50162C12-8781-4088-BAB2-728BCA9583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J15" i="5" s="1"/>
  <c r="H8" i="5"/>
  <c r="G8" i="5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J14" i="2"/>
  <c r="H14" i="2"/>
  <c r="K13" i="2"/>
  <c r="I13" i="2"/>
  <c r="J13" i="2" s="1"/>
  <c r="H13" i="2"/>
  <c r="G13" i="2"/>
  <c r="J10" i="2"/>
  <c r="H10" i="2"/>
  <c r="K8" i="2"/>
  <c r="I8" i="2"/>
  <c r="J15" i="2" s="1"/>
  <c r="G8" i="2"/>
  <c r="B3" i="3" s="1"/>
  <c r="J7" i="2"/>
  <c r="J8" i="2" s="1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<sst xmlns="http://schemas.openxmlformats.org/spreadsheetml/2006/main" count="82" uniqueCount="45">
  <si>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June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</si>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</sst>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13821245.788853668</c:v>
                </c:pt>
                <c:pt idx="1">
                  <c:v>517223.67543162778</c:v>
                </c:pt>
                <c:pt idx="2">
                  <c:v>473221.957416986</c:v>
                </c:pt>
                <c:pt idx="3">
                  <c:v>543.37843420399997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8C-4585-A55E-2408FE40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467810</c:v>
                </c:pt>
                <c:pt idx="1">
                  <c:v>22259</c:v>
                </c:pt>
                <c:pt idx="2">
                  <c:v>936954</c:v>
                </c:pt>
                <c:pt idx="3">
                  <c:v>3103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A9-4E89-8CCF-D9FA580D7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6772925.4320859881</c:v>
                </c:pt>
                <c:pt idx="1">
                  <c:v>1404614.573052892</c:v>
                </c:pt>
                <c:pt idx="2">
                  <c:v>111065.434662311</c:v>
                </c:pt>
                <c:pt idx="3">
                  <c:v>6049864.0244841035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18C-4BE0-9663-53514DC2E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6407321.9229775993</c:v>
                </c:pt>
                <c:pt idx="1">
                  <c:v>7922572.2599837473</c:v>
                </c:pt>
                <c:pt idx="2">
                  <c:v>6741.8841679770003</c:v>
                </c:pt>
                <c:pt idx="3">
                  <c:v>1833.3971559720001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8CA-43B1-AE22-F1936F902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14812234.800136484</v>
      </c>
      <c r="H4" s="5"/>
      <c r="I4" s="1">
        <v>1430126</v>
      </c>
      <c r="J4" s="5"/>
      <c r="K4" s="3">
        <v>1420236.2511471109</v>
      </c>
    </row>
    <row r="5" spans="1:11" x14ac:dyDescent="0.3">
      <c r="E5" s="6" t="s">
        <v>7</v>
      </c>
      <c r="F5" s="6"/>
      <c r="G5" s="2">
        <v>14338469.464285295</v>
      </c>
      <c r="H5" s="4">
        <f>G5/G4</f>
        <v>0.96801526965756557</v>
      </c>
      <c r="I5">
        <v>490069</v>
      </c>
      <c r="J5" s="4">
        <f>I5/I4</f>
        <v>0.34267540062903551</v>
      </c>
      <c r="K5" s="2">
        <v>1279963.0897273279</v>
      </c>
    </row>
    <row r="6" spans="1:11" x14ac:dyDescent="0.3">
      <c r="F6" t="s">
        <v>8</v>
      </c>
    </row>
    <row r="7" spans="1:11" x14ac:dyDescent="0.3">
      <c r="F7" t="s">
        <v>9</v>
      </c>
      <c r="G7" s="2">
        <v>13821245.788853668</v>
      </c>
      <c r="H7" s="4">
        <f>G7/G5</f>
        <v>0.96392755330546653</v>
      </c>
      <c r="I7">
        <v>467810</v>
      </c>
      <c r="J7" s="4">
        <f>I7/I5</f>
        <v>0.9545798652842763</v>
      </c>
      <c r="K7" s="2">
        <v>1141011.807037103</v>
      </c>
    </row>
    <row r="8" spans="1:11" x14ac:dyDescent="0.3">
      <c r="F8" t="s">
        <v>10</v>
      </c>
      <c r="G8" s="2">
        <f>G5-G7</f>
        <v>517223.67543162778</v>
      </c>
      <c r="H8" s="4">
        <f>1-H7</f>
        <v>3.6072446694533467E-2</v>
      </c>
      <c r="I8">
        <f>I5-I7</f>
        <v>22259</v>
      </c>
      <c r="J8" s="4">
        <f>1-J7</f>
        <v>4.5420134715723703E-2</v>
      </c>
      <c r="K8" s="2">
        <f>K5-K7</f>
        <v>138951.28269022494</v>
      </c>
    </row>
    <row r="9" spans="1:11" x14ac:dyDescent="0.3">
      <c r="E9" s="6" t="s">
        <v>11</v>
      </c>
      <c r="F9" s="6"/>
      <c r="G9" s="2">
        <v>473221.957416986</v>
      </c>
      <c r="H9" s="4">
        <f>1-H5-H10</f>
        <v>3.1948045909495321E-2</v>
      </c>
      <c r="I9">
        <v>936954</v>
      </c>
      <c r="J9" s="4">
        <f>1-J5-J10</f>
        <v>0.65515486048082472</v>
      </c>
      <c r="K9" s="2">
        <v>139840.67522238201</v>
      </c>
    </row>
    <row r="10" spans="1:11" x14ac:dyDescent="0.3">
      <c r="E10" s="6" t="s">
        <v>12</v>
      </c>
      <c r="F10" s="6"/>
      <c r="G10" s="2">
        <v>543.37843420399997</v>
      </c>
      <c r="H10" s="4">
        <f>G10/G4</f>
        <v>3.6684432939112813E-5</v>
      </c>
      <c r="I10">
        <v>3103</v>
      </c>
      <c r="J10" s="4">
        <f>I10/I4</f>
        <v>2.1697388901397497E-3</v>
      </c>
      <c r="K10" s="2">
        <v>432.48619740100003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7363070.8573641647</v>
      </c>
      <c r="H13" s="5">
        <f>G13/G5</f>
        <v>0.51351860641083968</v>
      </c>
      <c r="I13" s="1">
        <f>I14+I15</f>
        <v>294353</v>
      </c>
      <c r="J13" s="5">
        <f>I13/I5</f>
        <v>0.60063582883226652</v>
      </c>
      <c r="K13" s="3">
        <f>K14+K15</f>
        <v>-48101.328770143999</v>
      </c>
    </row>
    <row r="14" spans="1:11" x14ac:dyDescent="0.3">
      <c r="E14" s="6" t="s">
        <v>15</v>
      </c>
      <c r="F14" s="6"/>
      <c r="G14" s="2">
        <v>7318814.5724114403</v>
      </c>
      <c r="H14" s="4">
        <f>G14/G7</f>
        <v>0.52953363858949665</v>
      </c>
      <c r="I14">
        <v>291613</v>
      </c>
      <c r="J14" s="4">
        <f>I14/I7</f>
        <v>0.62335777345503518</v>
      </c>
      <c r="K14" s="2">
        <v>-53964.178382143997</v>
      </c>
    </row>
    <row r="15" spans="1:11" x14ac:dyDescent="0.3">
      <c r="E15" s="6" t="s">
        <v>16</v>
      </c>
      <c r="F15" s="6"/>
      <c r="G15" s="2">
        <v>44256.284952724003</v>
      </c>
      <c r="H15" s="4">
        <f>G15/G8</f>
        <v>8.5565079587263171E-2</v>
      </c>
      <c r="I15">
        <v>2740</v>
      </c>
      <c r="J15" s="4">
        <f>I15/I8</f>
        <v>0.12309627566377646</v>
      </c>
      <c r="K15" s="2">
        <v>5862.849612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6772925.4320859881</v>
      </c>
      <c r="H18" s="4">
        <f>G18/G5</f>
        <v>0.47236041817128399</v>
      </c>
      <c r="I18">
        <v>276418</v>
      </c>
      <c r="J18" s="4">
        <f>I18/I5</f>
        <v>0.56403894145518285</v>
      </c>
      <c r="K18" s="2">
        <v>-89700.253782102998</v>
      </c>
    </row>
    <row r="19" spans="2:11" x14ac:dyDescent="0.3">
      <c r="E19" s="6" t="s">
        <v>20</v>
      </c>
      <c r="F19" s="6"/>
      <c r="G19" s="2">
        <v>1404614.573052892</v>
      </c>
      <c r="H19" s="4">
        <f>G19/G5</f>
        <v>9.7961262640447758E-2</v>
      </c>
      <c r="I19">
        <v>25172</v>
      </c>
      <c r="J19" s="4">
        <f>I19/I5</f>
        <v>5.1364195654081367E-2</v>
      </c>
      <c r="K19" s="2">
        <v>83038.220365903006</v>
      </c>
    </row>
    <row r="20" spans="2:11" x14ac:dyDescent="0.3">
      <c r="E20" s="6" t="s">
        <v>21</v>
      </c>
      <c r="F20" s="6"/>
      <c r="G20" s="2">
        <v>6160929.4591464149</v>
      </c>
      <c r="H20" s="4">
        <f>1-H18-H19</f>
        <v>0.42967831918826832</v>
      </c>
      <c r="I20">
        <v>188479</v>
      </c>
      <c r="J20" s="4">
        <f>1-J18-J19</f>
        <v>0.3845968628907358</v>
      </c>
      <c r="K20" s="2">
        <v>1286625.1231435279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111065.434662311</v>
      </c>
      <c r="H22" s="4">
        <f>G22/G20</f>
        <v>1.8027382945835401E-2</v>
      </c>
      <c r="I22">
        <v>8908</v>
      </c>
      <c r="J22" s="4">
        <f>I22/I20</f>
        <v>4.726255975466763E-2</v>
      </c>
      <c r="K22" s="2">
        <v>34648.383511341999</v>
      </c>
    </row>
    <row r="23" spans="2:11" x14ac:dyDescent="0.3">
      <c r="F23" t="s">
        <v>24</v>
      </c>
      <c r="G23" s="2">
        <f>G20-G22</f>
        <v>6049864.0244841035</v>
      </c>
      <c r="H23" s="4">
        <f>1-H22</f>
        <v>0.98197261705416461</v>
      </c>
      <c r="I23">
        <f>I20-I22</f>
        <v>179571</v>
      </c>
      <c r="J23" s="4">
        <f>1-J22</f>
        <v>0.95273744024533236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6407321.9229775993</v>
      </c>
      <c r="H26" s="4">
        <f>G26/G5</f>
        <v>0.44686233345456816</v>
      </c>
      <c r="I26">
        <v>250225</v>
      </c>
      <c r="J26" s="4">
        <f>I26/I5</f>
        <v>0.51059136570564556</v>
      </c>
      <c r="K26" s="2">
        <v>134668.65772519101</v>
      </c>
    </row>
    <row r="27" spans="2:11" x14ac:dyDescent="0.3">
      <c r="E27" s="6" t="s">
        <v>27</v>
      </c>
      <c r="F27" s="6"/>
      <c r="G27" s="2">
        <v>7922572.2599837473</v>
      </c>
      <c r="H27" s="4">
        <f>G27/G5</f>
        <v>0.55253960541029401</v>
      </c>
      <c r="I27">
        <v>239556</v>
      </c>
      <c r="J27" s="4">
        <f>I27/I5</f>
        <v>0.48882096194617491</v>
      </c>
      <c r="K27" s="2">
        <v>1145263.0395660419</v>
      </c>
    </row>
    <row r="28" spans="2:11" x14ac:dyDescent="0.3">
      <c r="E28" s="6" t="s">
        <v>28</v>
      </c>
      <c r="F28" s="6"/>
      <c r="G28" s="2">
        <v>6741.8841679770003</v>
      </c>
      <c r="H28" s="4">
        <f>G28/G5</f>
        <v>4.7019552433890483E-4</v>
      </c>
      <c r="I28">
        <v>194</v>
      </c>
      <c r="J28" s="4">
        <f>I28/I5</f>
        <v>3.9586262342649708E-4</v>
      </c>
      <c r="K28" s="2">
        <v>0</v>
      </c>
    </row>
    <row r="29" spans="2:11" x14ac:dyDescent="0.3">
      <c r="E29" s="6" t="s">
        <v>29</v>
      </c>
      <c r="F29" s="6"/>
      <c r="G29" s="2">
        <v>1833.3971559720001</v>
      </c>
      <c r="H29" s="4">
        <f>G29/G5</f>
        <v>1.2786561079888495E-4</v>
      </c>
      <c r="I29">
        <v>94</v>
      </c>
      <c r="J29" s="4">
        <f>I29/I5</f>
        <v>1.9180972475304499E-4</v>
      </c>
      <c r="K29" s="2">
        <v>31.392436095000001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15403924.472970264</v>
      </c>
      <c r="H4" s="5"/>
      <c r="I4" s="1">
        <v>2289281</v>
      </c>
      <c r="J4" s="5"/>
      <c r="K4" s="3">
        <v>152829670.85161248</v>
      </c>
    </row>
    <row r="5" spans="1:11" x14ac:dyDescent="0.3">
      <c r="E5" s="6" t="s">
        <v>7</v>
      </c>
      <c r="F5" s="6"/>
      <c r="G5" s="2">
        <v>13099650.138034211</v>
      </c>
      <c r="H5" s="4">
        <f>G5/G4</f>
        <v>0.85040991735713634</v>
      </c>
      <c r="I5">
        <v>448385</v>
      </c>
      <c r="J5" s="4">
        <f>I5/I4</f>
        <v>0.19586280583292309</v>
      </c>
      <c r="K5" s="2">
        <v>5369681.3899779608</v>
      </c>
    </row>
    <row r="6" spans="1:11" x14ac:dyDescent="0.3">
      <c r="F6" t="s">
        <v>8</v>
      </c>
    </row>
    <row r="7" spans="1:11" x14ac:dyDescent="0.3">
      <c r="F7" t="s">
        <v>9</v>
      </c>
      <c r="G7" s="2">
        <v>12402844.13927363</v>
      </c>
      <c r="H7" s="4">
        <f>G7/G5</f>
        <v>0.9468072817656833</v>
      </c>
      <c r="I7">
        <v>419662</v>
      </c>
      <c r="J7" s="4">
        <f>I7/I5</f>
        <v>0.93594121123587992</v>
      </c>
      <c r="K7" s="2">
        <v>5129105.7732915254</v>
      </c>
    </row>
    <row r="8" spans="1:11" x14ac:dyDescent="0.3">
      <c r="F8" t="s">
        <v>10</v>
      </c>
      <c r="G8" s="2">
        <f>G5-G7</f>
        <v>696805.99876058102</v>
      </c>
      <c r="H8" s="4">
        <f>1-H7</f>
        <v>5.3192718234316705E-2</v>
      </c>
      <c r="I8">
        <f>I5-I7</f>
        <v>28723</v>
      </c>
      <c r="J8" s="4">
        <f>1-J7</f>
        <v>6.4058788764120078E-2</v>
      </c>
      <c r="K8" s="2">
        <f>K5-K7</f>
        <v>240575.61668643542</v>
      </c>
    </row>
    <row r="9" spans="1:11" x14ac:dyDescent="0.3">
      <c r="E9" s="6" t="s">
        <v>11</v>
      </c>
      <c r="F9" s="6"/>
      <c r="G9" s="2">
        <v>2154295.7077515051</v>
      </c>
      <c r="H9" s="4">
        <f>1-H5-H10</f>
        <v>0.13985369192972294</v>
      </c>
      <c r="I9">
        <v>1283836</v>
      </c>
      <c r="J9" s="4">
        <f>1-J5-J10</f>
        <v>0.56080315173191941</v>
      </c>
      <c r="K9" s="2">
        <v>146445783.62352639</v>
      </c>
    </row>
    <row r="10" spans="1:11" x14ac:dyDescent="0.3">
      <c r="E10" s="6" t="s">
        <v>12</v>
      </c>
      <c r="F10" s="6"/>
      <c r="G10" s="2">
        <v>149978.627184549</v>
      </c>
      <c r="H10" s="4">
        <f>G10/G4</f>
        <v>9.7363907131407367E-3</v>
      </c>
      <c r="I10">
        <v>557060</v>
      </c>
      <c r="J10" s="4">
        <f>I10/I4</f>
        <v>0.24333404243515758</v>
      </c>
      <c r="K10" s="2">
        <v>1014205.838108109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5663649.799142234</v>
      </c>
      <c r="H13" s="5">
        <f>G13/G5</f>
        <v>0.43235122613680316</v>
      </c>
      <c r="I13" s="1">
        <f>I14+I15</f>
        <v>182211</v>
      </c>
      <c r="J13" s="5">
        <f>I13/I5</f>
        <v>0.40637175641468826</v>
      </c>
      <c r="K13" s="3">
        <f>K14+K15</f>
        <v>1395711.33562598</v>
      </c>
    </row>
    <row r="14" spans="1:11" x14ac:dyDescent="0.3">
      <c r="E14" s="6" t="s">
        <v>15</v>
      </c>
      <c r="F14" s="6"/>
      <c r="G14" s="2">
        <v>5621371.0554960994</v>
      </c>
      <c r="H14" s="4">
        <f>G14/G7</f>
        <v>0.45323241930421565</v>
      </c>
      <c r="I14">
        <v>180459</v>
      </c>
      <c r="J14" s="4">
        <f>I14/I7</f>
        <v>0.43001034165590402</v>
      </c>
      <c r="K14" s="2">
        <v>1382357.330461218</v>
      </c>
    </row>
    <row r="15" spans="1:11" x14ac:dyDescent="0.3">
      <c r="E15" s="6" t="s">
        <v>16</v>
      </c>
      <c r="F15" s="6"/>
      <c r="G15" s="2">
        <v>42278.743646135001</v>
      </c>
      <c r="H15" s="4">
        <f>G15/G8</f>
        <v>6.0675056933115985E-2</v>
      </c>
      <c r="I15">
        <v>1752</v>
      </c>
      <c r="J15" s="4">
        <f>I15/I8</f>
        <v>6.0996414023604777E-2</v>
      </c>
      <c r="K15" s="2">
        <v>13354.005164762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5038453.3303253567</v>
      </c>
      <c r="H18" s="4">
        <f>G18/G5</f>
        <v>0.38462503022858963</v>
      </c>
      <c r="I18">
        <v>178574</v>
      </c>
      <c r="J18" s="4">
        <f>I18/I5</f>
        <v>0.3982604235199661</v>
      </c>
      <c r="K18" s="2">
        <v>1295433.8329856519</v>
      </c>
    </row>
    <row r="19" spans="2:11" x14ac:dyDescent="0.3">
      <c r="E19" s="6" t="s">
        <v>20</v>
      </c>
      <c r="F19" s="6"/>
      <c r="G19" s="2">
        <v>1162792.295977107</v>
      </c>
      <c r="H19" s="4">
        <f>G19/G5</f>
        <v>8.8765141337706022E-2</v>
      </c>
      <c r="I19">
        <v>28964</v>
      </c>
      <c r="J19" s="4">
        <f>I19/I5</f>
        <v>6.4596273291925466E-2</v>
      </c>
      <c r="K19" s="2">
        <v>488430.25852396002</v>
      </c>
    </row>
    <row r="20" spans="2:11" x14ac:dyDescent="0.3">
      <c r="E20" s="6" t="s">
        <v>21</v>
      </c>
      <c r="F20" s="6"/>
      <c r="G20" s="2">
        <v>6898404.5117317466</v>
      </c>
      <c r="H20" s="4">
        <f>1-H18-H19</f>
        <v>0.52660982843370441</v>
      </c>
      <c r="I20">
        <v>240811</v>
      </c>
      <c r="J20" s="4">
        <f>1-J18-J19</f>
        <v>0.53714330318810855</v>
      </c>
      <c r="K20" s="2">
        <v>3570221.7563081691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278871.453175931</v>
      </c>
      <c r="H22" s="4">
        <f>G22/G20</f>
        <v>4.0425500230041496E-2</v>
      </c>
      <c r="I22">
        <v>22462</v>
      </c>
      <c r="J22" s="4">
        <f>I22/I20</f>
        <v>9.3276469928699271E-2</v>
      </c>
      <c r="K22" s="2">
        <v>678889.67960946006</v>
      </c>
    </row>
    <row r="23" spans="2:11" x14ac:dyDescent="0.3">
      <c r="F23" t="s">
        <v>24</v>
      </c>
      <c r="G23" s="2">
        <f>G20-G22</f>
        <v>6619533.0585558154</v>
      </c>
      <c r="H23" s="4">
        <f>1-H22</f>
        <v>0.95957449976995846</v>
      </c>
      <c r="I23">
        <f>I20-I22</f>
        <v>218349</v>
      </c>
      <c r="J23" s="4">
        <f>1-J22</f>
        <v>0.90672353007130069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6507436.6742711682</v>
      </c>
      <c r="H26" s="4">
        <f>G26/G5</f>
        <v>0.49676415825619152</v>
      </c>
      <c r="I26">
        <v>238491</v>
      </c>
      <c r="J26" s="4">
        <f>I26/I5</f>
        <v>0.53188889012790352</v>
      </c>
      <c r="K26" s="2">
        <v>3459308.9369908469</v>
      </c>
    </row>
    <row r="27" spans="2:11" x14ac:dyDescent="0.3">
      <c r="E27" s="6" t="s">
        <v>27</v>
      </c>
      <c r="F27" s="6"/>
      <c r="G27" s="2">
        <v>6549621.7845995827</v>
      </c>
      <c r="H27" s="4">
        <f>G27/G5</f>
        <v>0.49998448169108478</v>
      </c>
      <c r="I27">
        <v>208637</v>
      </c>
      <c r="J27" s="4">
        <f>I27/I5</f>
        <v>0.4653077154677342</v>
      </c>
      <c r="K27" s="2">
        <v>1896386.6002615651</v>
      </c>
    </row>
    <row r="28" spans="2:11" x14ac:dyDescent="0.3">
      <c r="E28" s="6" t="s">
        <v>28</v>
      </c>
      <c r="F28" s="6"/>
      <c r="G28" s="2">
        <v>37778.954465114002</v>
      </c>
      <c r="H28" s="4">
        <f>G28/G5</f>
        <v>2.8839666759820251E-3</v>
      </c>
      <c r="I28">
        <v>1007</v>
      </c>
      <c r="J28" s="4">
        <f>I28/I5</f>
        <v>2.2458378402488931E-3</v>
      </c>
      <c r="K28" s="2">
        <v>10834.920125230999</v>
      </c>
    </row>
    <row r="29" spans="2:11" x14ac:dyDescent="0.3">
      <c r="E29" s="6" t="s">
        <v>29</v>
      </c>
      <c r="F29" s="6"/>
      <c r="G29" s="2">
        <v>4812.724698346</v>
      </c>
      <c r="H29" s="4">
        <f>G29/G5</f>
        <v>3.6739337674160339E-4</v>
      </c>
      <c r="I29">
        <v>242</v>
      </c>
      <c r="J29" s="4">
        <f>I29/I5</f>
        <v>5.397147540617996E-4</v>
      </c>
      <c r="K29" s="2">
        <v>3149.5866003179999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13821245.788853668</v>
      </c>
    </row>
    <row r="3" spans="1:2" x14ac:dyDescent="0.3">
      <c r="A3" t="s">
        <v>32</v>
      </c>
      <c r="B3">
        <f>'NEWT - EU'!$G$8</f>
        <v>517223.67543162778</v>
      </c>
    </row>
    <row r="4" spans="1:2" x14ac:dyDescent="0.3">
      <c r="A4" t="s">
        <v>33</v>
      </c>
      <c r="B4">
        <f>'NEWT - EU'!$G$9</f>
        <v>473221.957416986</v>
      </c>
    </row>
    <row r="5" spans="1:2" x14ac:dyDescent="0.3">
      <c r="A5" t="s">
        <v>34</v>
      </c>
      <c r="B5">
        <f>'NEWT - EU'!$G$10</f>
        <v>543.37843420399997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467810</v>
      </c>
    </row>
    <row r="16" spans="1:2" x14ac:dyDescent="0.3">
      <c r="A16" t="s">
        <v>32</v>
      </c>
      <c r="B16">
        <f>'NEWT - EU'!$I$8</f>
        <v>22259</v>
      </c>
    </row>
    <row r="17" spans="1:2" x14ac:dyDescent="0.3">
      <c r="A17" t="s">
        <v>33</v>
      </c>
      <c r="B17">
        <f>'NEWT - EU'!$I$9</f>
        <v>936954</v>
      </c>
    </row>
    <row r="18" spans="1:2" x14ac:dyDescent="0.3">
      <c r="A18" t="s">
        <v>34</v>
      </c>
      <c r="B18">
        <f>'NEWT - EU'!$I$10</f>
        <v>3103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6772925.4320859881</v>
      </c>
    </row>
    <row r="28" spans="1:2" x14ac:dyDescent="0.3">
      <c r="A28" t="s">
        <v>37</v>
      </c>
      <c r="B28">
        <f>'NEWT - EU'!$G$19</f>
        <v>1404614.573052892</v>
      </c>
    </row>
    <row r="29" spans="1:2" x14ac:dyDescent="0.3">
      <c r="A29" t="s">
        <v>38</v>
      </c>
      <c r="B29">
        <f>'NEWT - EU'!$G$22</f>
        <v>111065.434662311</v>
      </c>
    </row>
    <row r="30" spans="1:2" x14ac:dyDescent="0.3">
      <c r="A30" t="s">
        <v>39</v>
      </c>
      <c r="B30">
        <f>'NEWT - EU'!$G$23</f>
        <v>6049864.0244841035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6407321.9229775993</v>
      </c>
    </row>
    <row r="41" spans="1:2" x14ac:dyDescent="0.3">
      <c r="A41" t="s">
        <v>42</v>
      </c>
      <c r="B41">
        <f>'NEWT - EU'!$G$27</f>
        <v>7922572.2599837473</v>
      </c>
    </row>
    <row r="42" spans="1:2" x14ac:dyDescent="0.3">
      <c r="A42" t="s">
        <v>43</v>
      </c>
      <c r="B42">
        <f>'NEWT - EU'!$G$28</f>
        <v>6741.8841679770003</v>
      </c>
    </row>
    <row r="43" spans="1:2" x14ac:dyDescent="0.3">
      <c r="A43" t="s">
        <v>44</v>
      </c>
      <c r="B43">
        <f>'NEWT - EU'!$G$29</f>
        <v>1833.3971559720001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2024-06-20T09:16:07Z</dcterms:created>
  <dcterms:modified xsi:type="dcterms:W3CDTF">2024-06-20T09:16:07Z</dcterms:modified>
</cp:coreProperties>
</file>