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83253F09-D2D2-41DB-A9CD-38287F895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J15" i="2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<sst xmlns="http://schemas.openxmlformats.org/spreadsheetml/2006/main" count="82" uniqueCount="45">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</sst>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12777915.267741518</c:v>
                </c:pt>
                <c:pt idx="1">
                  <c:v>558115.47450109757</c:v>
                </c:pt>
                <c:pt idx="2">
                  <c:v>432413.70044548198</c:v>
                </c:pt>
                <c:pt idx="3">
                  <c:v>157.58075112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C93-485A-AA72-E39C7905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435324</c:v>
                </c:pt>
                <c:pt idx="1">
                  <c:v>21223</c:v>
                </c:pt>
                <c:pt idx="2">
                  <c:v>859197</c:v>
                </c:pt>
                <c:pt idx="3">
                  <c:v>2291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03-40F8-9015-853E1B41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6498215.3788635284</c:v>
                </c:pt>
                <c:pt idx="1">
                  <c:v>1191788.7907345351</c:v>
                </c:pt>
                <c:pt idx="2">
                  <c:v>80916.037144300004</c:v>
                </c:pt>
                <c:pt idx="3">
                  <c:v>5565110.5355002526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D4-456B-85E9-90D5A59E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6223949.1723659337</c:v>
                </c:pt>
                <c:pt idx="1">
                  <c:v>7102888.0480821608</c:v>
                </c:pt>
                <c:pt idx="2">
                  <c:v>8851.7696815039999</c:v>
                </c:pt>
                <c:pt idx="3">
                  <c:v>341.75211301600001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66-4ED2-9E59-C8397B3A4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13768602.023439215</v>
      </c>
      <c r="H4" s="5"/>
      <c r="I4" s="1">
        <v>1318035</v>
      </c>
      <c r="J4" s="5"/>
      <c r="K4" s="3">
        <v>7813042.9434846155</v>
      </c>
    </row>
    <row r="5" spans="1:11" x14ac:dyDescent="0.3">
      <c r="E5" s="6" t="s">
        <v>7</v>
      </c>
      <c r="F5" s="6"/>
      <c r="G5" s="2">
        <v>13336030.742242616</v>
      </c>
      <c r="H5" s="4">
        <f>G5/G4</f>
        <v>0.96858277402017978</v>
      </c>
      <c r="I5">
        <v>456547</v>
      </c>
      <c r="J5" s="4">
        <f>I5/I4</f>
        <v>0.34638458007564293</v>
      </c>
      <c r="K5" s="2">
        <v>905916.23792880005</v>
      </c>
    </row>
    <row r="6" spans="1:11" x14ac:dyDescent="0.3">
      <c r="F6" t="s">
        <v>8</v>
      </c>
    </row>
    <row r="7" spans="1:11" x14ac:dyDescent="0.3">
      <c r="F7" t="s">
        <v>9</v>
      </c>
      <c r="G7" s="2">
        <v>12777915.267741518</v>
      </c>
      <c r="H7" s="4">
        <f>G7/G5</f>
        <v>0.95814980594389032</v>
      </c>
      <c r="I7">
        <v>435324</v>
      </c>
      <c r="J7" s="4">
        <f>I7/I5</f>
        <v>0.95351409602954351</v>
      </c>
      <c r="K7" s="2">
        <v>826649.17742475099</v>
      </c>
    </row>
    <row r="8" spans="1:11" x14ac:dyDescent="0.3">
      <c r="F8" t="s">
        <v>10</v>
      </c>
      <c r="G8" s="2">
        <f>G5-G7</f>
        <v>558115.47450109757</v>
      </c>
      <c r="H8" s="4">
        <f>1-H7</f>
        <v>4.185019405610968E-2</v>
      </c>
      <c r="I8">
        <f>I5-I7</f>
        <v>21223</v>
      </c>
      <c r="J8" s="4">
        <f>1-J7</f>
        <v>4.6485903970456488E-2</v>
      </c>
      <c r="K8" s="2">
        <f>K5-K7</f>
        <v>79267.060504049063</v>
      </c>
    </row>
    <row r="9" spans="1:11" x14ac:dyDescent="0.3">
      <c r="E9" s="6" t="s">
        <v>11</v>
      </c>
      <c r="F9" s="6"/>
      <c r="G9" s="2">
        <v>432413.70044548198</v>
      </c>
      <c r="H9" s="4">
        <f>1-H5-H10</f>
        <v>3.1405781045116481E-2</v>
      </c>
      <c r="I9">
        <v>859197</v>
      </c>
      <c r="J9" s="4">
        <f>1-J5-J10</f>
        <v>0.65187722632555289</v>
      </c>
      <c r="K9" s="2">
        <v>6907035.5330643123</v>
      </c>
    </row>
    <row r="10" spans="1:11" x14ac:dyDescent="0.3">
      <c r="E10" s="6" t="s">
        <v>12</v>
      </c>
      <c r="F10" s="6"/>
      <c r="G10" s="2">
        <v>157.58075112</v>
      </c>
      <c r="H10" s="4">
        <f>G10/G4</f>
        <v>1.1444934703736786E-5</v>
      </c>
      <c r="I10">
        <v>2291</v>
      </c>
      <c r="J10" s="4">
        <f>I10/I4</f>
        <v>1.7381935988042805E-3</v>
      </c>
      <c r="K10" s="2">
        <v>91.172491504000007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7038852.7914637644</v>
      </c>
      <c r="H13" s="5">
        <f>G13/G5</f>
        <v>0.52780718097535639</v>
      </c>
      <c r="I13" s="1">
        <f>I14+I15</f>
        <v>280958</v>
      </c>
      <c r="J13" s="5">
        <f>I13/I5</f>
        <v>0.61539775751456038</v>
      </c>
      <c r="K13" s="3">
        <f>K14+K15</f>
        <v>-78849.303587656992</v>
      </c>
    </row>
    <row r="14" spans="1:11" x14ac:dyDescent="0.3">
      <c r="E14" s="6" t="s">
        <v>15</v>
      </c>
      <c r="F14" s="6"/>
      <c r="G14" s="2">
        <v>6990178.1519995229</v>
      </c>
      <c r="H14" s="4">
        <f>G14/G7</f>
        <v>0.54705153427074094</v>
      </c>
      <c r="I14">
        <v>278131</v>
      </c>
      <c r="J14" s="4">
        <f>I14/I7</f>
        <v>0.63890573457930189</v>
      </c>
      <c r="K14" s="2">
        <v>-84589.043587656997</v>
      </c>
    </row>
    <row r="15" spans="1:11" x14ac:dyDescent="0.3">
      <c r="E15" s="6" t="s">
        <v>16</v>
      </c>
      <c r="F15" s="6"/>
      <c r="G15" s="2">
        <v>48674.639464241001</v>
      </c>
      <c r="H15" s="4">
        <f>G15/G8</f>
        <v>8.721248861223839E-2</v>
      </c>
      <c r="I15">
        <v>2827</v>
      </c>
      <c r="J15" s="4">
        <f>I15/I8</f>
        <v>0.13320454224190736</v>
      </c>
      <c r="K15" s="2">
        <v>5739.74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6498215.3788635284</v>
      </c>
      <c r="H18" s="4">
        <f>G18/G5</f>
        <v>0.4872675764221262</v>
      </c>
      <c r="I18">
        <v>265427</v>
      </c>
      <c r="J18" s="4">
        <f>I18/I5</f>
        <v>0.58137935415192743</v>
      </c>
      <c r="K18" s="2">
        <v>-134393.864204846</v>
      </c>
    </row>
    <row r="19" spans="2:11" x14ac:dyDescent="0.3">
      <c r="E19" s="6" t="s">
        <v>20</v>
      </c>
      <c r="F19" s="6"/>
      <c r="G19" s="2">
        <v>1191788.7907345351</v>
      </c>
      <c r="H19" s="4">
        <f>G19/G5</f>
        <v>8.936608004055345E-2</v>
      </c>
      <c r="I19">
        <v>21483</v>
      </c>
      <c r="J19" s="4">
        <f>I19/I5</f>
        <v>4.7055396268073167E-2</v>
      </c>
      <c r="K19" s="2">
        <v>73824.021012212994</v>
      </c>
    </row>
    <row r="20" spans="2:11" x14ac:dyDescent="0.3">
      <c r="E20" s="6" t="s">
        <v>21</v>
      </c>
      <c r="F20" s="6"/>
      <c r="G20" s="2">
        <v>5646026.5726445522</v>
      </c>
      <c r="H20" s="4">
        <f>1-H18-H19</f>
        <v>0.42336634353732039</v>
      </c>
      <c r="I20">
        <v>169637</v>
      </c>
      <c r="J20" s="4">
        <f>1-J18-J19</f>
        <v>0.37156524957999942</v>
      </c>
      <c r="K20" s="2">
        <v>966486.08112143294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80916.037144300004</v>
      </c>
      <c r="H22" s="4">
        <f>G22/G20</f>
        <v>1.4331501296211505E-2</v>
      </c>
      <c r="I22">
        <v>8804</v>
      </c>
      <c r="J22" s="4">
        <f>I22/I20</f>
        <v>5.189905504105826E-2</v>
      </c>
      <c r="K22" s="2">
        <v>26809.976089193999</v>
      </c>
    </row>
    <row r="23" spans="2:11" x14ac:dyDescent="0.3">
      <c r="F23" t="s">
        <v>24</v>
      </c>
      <c r="G23" s="2">
        <f>G20-G22</f>
        <v>5565110.5355002526</v>
      </c>
      <c r="H23" s="4">
        <f>1-H22</f>
        <v>0.98566849870378848</v>
      </c>
      <c r="I23">
        <f>I20-I22</f>
        <v>160833</v>
      </c>
      <c r="J23" s="4">
        <f>1-J22</f>
        <v>0.9481009449589417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6223949.1723659337</v>
      </c>
      <c r="H26" s="4">
        <f>G26/G5</f>
        <v>0.46670177151371062</v>
      </c>
      <c r="I26">
        <v>242226</v>
      </c>
      <c r="J26" s="4">
        <f>I26/I5</f>
        <v>0.53056092800960253</v>
      </c>
      <c r="K26" s="2">
        <v>73924.957130095005</v>
      </c>
    </row>
    <row r="27" spans="2:11" x14ac:dyDescent="0.3">
      <c r="E27" s="6" t="s">
        <v>27</v>
      </c>
      <c r="F27" s="6"/>
      <c r="G27" s="2">
        <v>7102888.0480821608</v>
      </c>
      <c r="H27" s="4">
        <f>G27/G5</f>
        <v>0.53260885381610357</v>
      </c>
      <c r="I27">
        <v>214040</v>
      </c>
      <c r="J27" s="4">
        <f>I27/I5</f>
        <v>0.46882358223797332</v>
      </c>
      <c r="K27" s="2">
        <v>831934.19328651601</v>
      </c>
    </row>
    <row r="28" spans="2:11" x14ac:dyDescent="0.3">
      <c r="E28" s="6" t="s">
        <v>28</v>
      </c>
      <c r="F28" s="6"/>
      <c r="G28" s="2">
        <v>8851.7696815039999</v>
      </c>
      <c r="H28" s="4">
        <f>G28/G5</f>
        <v>6.6374844603990968E-4</v>
      </c>
      <c r="I28">
        <v>263</v>
      </c>
      <c r="J28" s="4">
        <f>I28/I5</f>
        <v>5.7606336258917486E-4</v>
      </c>
      <c r="K28" s="2">
        <v>25.47</v>
      </c>
    </row>
    <row r="29" spans="2:11" x14ac:dyDescent="0.3">
      <c r="E29" s="6" t="s">
        <v>29</v>
      </c>
      <c r="F29" s="6"/>
      <c r="G29" s="2">
        <v>341.75211301600001</v>
      </c>
      <c r="H29" s="4">
        <f>G29/G5</f>
        <v>2.5626224145800839E-5</v>
      </c>
      <c r="I29">
        <v>18</v>
      </c>
      <c r="J29" s="4">
        <f>I29/I5</f>
        <v>3.9426389835000555E-5</v>
      </c>
      <c r="K29" s="2">
        <v>31.617512188999999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15572068.356627304</v>
      </c>
      <c r="H4" s="5"/>
      <c r="I4" s="1">
        <v>2313222</v>
      </c>
      <c r="J4" s="5"/>
      <c r="K4" s="3">
        <v>187921213.37842172</v>
      </c>
    </row>
    <row r="5" spans="1:11" x14ac:dyDescent="0.3">
      <c r="E5" s="6" t="s">
        <v>7</v>
      </c>
      <c r="F5" s="6"/>
      <c r="G5" s="2">
        <v>13269734.035891892</v>
      </c>
      <c r="H5" s="4">
        <f>G5/G4</f>
        <v>0.85214974221741302</v>
      </c>
      <c r="I5">
        <v>451288</v>
      </c>
      <c r="J5" s="4">
        <f>I5/I4</f>
        <v>0.19509065710078843</v>
      </c>
      <c r="K5" s="2">
        <v>5463630.7392283203</v>
      </c>
    </row>
    <row r="6" spans="1:11" x14ac:dyDescent="0.3">
      <c r="F6" t="s">
        <v>8</v>
      </c>
    </row>
    <row r="7" spans="1:11" x14ac:dyDescent="0.3">
      <c r="F7" t="s">
        <v>9</v>
      </c>
      <c r="G7" s="2">
        <v>12526358.871219276</v>
      </c>
      <c r="H7" s="4">
        <f>G7/G5</f>
        <v>0.94397964852483551</v>
      </c>
      <c r="I7">
        <v>421987</v>
      </c>
      <c r="J7" s="4">
        <f>I7/I5</f>
        <v>0.93507250358972538</v>
      </c>
      <c r="K7" s="2">
        <v>5201766.6485813363</v>
      </c>
    </row>
    <row r="8" spans="1:11" x14ac:dyDescent="0.3">
      <c r="F8" t="s">
        <v>10</v>
      </c>
      <c r="G8" s="2">
        <f>G5-G7</f>
        <v>743375.16467261687</v>
      </c>
      <c r="H8" s="4">
        <f>1-H7</f>
        <v>5.6020351475164487E-2</v>
      </c>
      <c r="I8">
        <f>I5-I7</f>
        <v>29301</v>
      </c>
      <c r="J8" s="4">
        <f>1-J7</f>
        <v>6.4927496410274621E-2</v>
      </c>
      <c r="K8" s="2">
        <f>K5-K7</f>
        <v>261864.09064698406</v>
      </c>
    </row>
    <row r="9" spans="1:11" x14ac:dyDescent="0.3">
      <c r="E9" s="6" t="s">
        <v>11</v>
      </c>
      <c r="F9" s="6"/>
      <c r="G9" s="2">
        <v>2157958.892024368</v>
      </c>
      <c r="H9" s="4">
        <f>1-H5-H10</f>
        <v>0.13857882219647241</v>
      </c>
      <c r="I9">
        <v>1307872</v>
      </c>
      <c r="J9" s="4">
        <f>1-J5-J10</f>
        <v>0.5653897464229547</v>
      </c>
      <c r="K9" s="2">
        <v>181804295.40752497</v>
      </c>
    </row>
    <row r="10" spans="1:11" x14ac:dyDescent="0.3">
      <c r="E10" s="6" t="s">
        <v>12</v>
      </c>
      <c r="F10" s="6"/>
      <c r="G10" s="2">
        <v>144375.428711043</v>
      </c>
      <c r="H10" s="4">
        <f>G10/G4</f>
        <v>9.2714355861145681E-3</v>
      </c>
      <c r="I10">
        <v>554062</v>
      </c>
      <c r="J10" s="4">
        <f>I10/I4</f>
        <v>0.23951959647625692</v>
      </c>
      <c r="K10" s="2">
        <v>653287.23166846496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5801790.146385978</v>
      </c>
      <c r="H13" s="5">
        <f>G13/G5</f>
        <v>0.43721977627383735</v>
      </c>
      <c r="I13" s="1">
        <f>I14+I15</f>
        <v>185910</v>
      </c>
      <c r="J13" s="5">
        <f>I13/I5</f>
        <v>0.41195422878516602</v>
      </c>
      <c r="K13" s="3">
        <f>K14+K15</f>
        <v>1447870.290762485</v>
      </c>
    </row>
    <row r="14" spans="1:11" x14ac:dyDescent="0.3">
      <c r="E14" s="6" t="s">
        <v>15</v>
      </c>
      <c r="F14" s="6"/>
      <c r="G14" s="2">
        <v>5753324.5546263317</v>
      </c>
      <c r="H14" s="4">
        <f>G14/G7</f>
        <v>0.45929743940557577</v>
      </c>
      <c r="I14">
        <v>184050</v>
      </c>
      <c r="J14" s="4">
        <f>I14/I7</f>
        <v>0.43615087668577468</v>
      </c>
      <c r="K14" s="2">
        <v>1432746.3822426549</v>
      </c>
    </row>
    <row r="15" spans="1:11" x14ac:dyDescent="0.3">
      <c r="E15" s="6" t="s">
        <v>16</v>
      </c>
      <c r="F15" s="6"/>
      <c r="G15" s="2">
        <v>48465.591759645999</v>
      </c>
      <c r="H15" s="4">
        <f>G15/G8</f>
        <v>6.5196678693174109E-2</v>
      </c>
      <c r="I15">
        <v>1860</v>
      </c>
      <c r="J15" s="4">
        <f>I15/I8</f>
        <v>6.3479062148049561E-2</v>
      </c>
      <c r="K15" s="2">
        <v>15123.90851983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5117633.5377918342</v>
      </c>
      <c r="H18" s="4">
        <f>G18/G5</f>
        <v>0.38566210324560324</v>
      </c>
      <c r="I18">
        <v>180379</v>
      </c>
      <c r="J18" s="4">
        <f>I18/I5</f>
        <v>0.39969819716012833</v>
      </c>
      <c r="K18" s="2">
        <v>1297024.7835748871</v>
      </c>
    </row>
    <row r="19" spans="2:11" x14ac:dyDescent="0.3">
      <c r="E19" s="6" t="s">
        <v>20</v>
      </c>
      <c r="F19" s="6"/>
      <c r="G19" s="2">
        <v>1184075.6497130559</v>
      </c>
      <c r="H19" s="4">
        <f>G19/G5</f>
        <v>8.9231302338869459E-2</v>
      </c>
      <c r="I19">
        <v>29605</v>
      </c>
      <c r="J19" s="4">
        <f>I19/I5</f>
        <v>6.5601123894275942E-2</v>
      </c>
      <c r="K19" s="2">
        <v>489033.264130342</v>
      </c>
    </row>
    <row r="20" spans="2:11" x14ac:dyDescent="0.3">
      <c r="E20" s="6" t="s">
        <v>21</v>
      </c>
      <c r="F20" s="6"/>
      <c r="G20" s="2">
        <v>6968024.8483870029</v>
      </c>
      <c r="H20" s="4">
        <f>1-H18-H19</f>
        <v>0.52510659441552732</v>
      </c>
      <c r="I20">
        <v>241268</v>
      </c>
      <c r="J20" s="4">
        <f>1-J18-J19</f>
        <v>0.5347006789455957</v>
      </c>
      <c r="K20" s="2">
        <v>3663297.6482011308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287911.77597692498</v>
      </c>
      <c r="H22" s="4">
        <f>G22/G20</f>
        <v>4.1318993867189263E-2</v>
      </c>
      <c r="I22">
        <v>22646</v>
      </c>
      <c r="J22" s="4">
        <f>I22/I20</f>
        <v>9.386242684483645E-2</v>
      </c>
      <c r="K22" s="2">
        <v>719038.19205719198</v>
      </c>
    </row>
    <row r="23" spans="2:11" x14ac:dyDescent="0.3">
      <c r="F23" t="s">
        <v>24</v>
      </c>
      <c r="G23" s="2">
        <f>G20-G22</f>
        <v>6680113.0724100778</v>
      </c>
      <c r="H23" s="4">
        <f>1-H22</f>
        <v>0.95868100613281071</v>
      </c>
      <c r="I23">
        <f>I20-I22</f>
        <v>218622</v>
      </c>
      <c r="J23" s="4">
        <f>1-J22</f>
        <v>0.90613757315516352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6617103.7603805037</v>
      </c>
      <c r="H26" s="4">
        <f>G26/G5</f>
        <v>0.4986613704903658</v>
      </c>
      <c r="I26">
        <v>239378</v>
      </c>
      <c r="J26" s="4">
        <f>I26/I5</f>
        <v>0.53043289429366614</v>
      </c>
      <c r="K26" s="2">
        <v>3593540.8992960621</v>
      </c>
    </row>
    <row r="27" spans="2:11" x14ac:dyDescent="0.3">
      <c r="E27" s="6" t="s">
        <v>27</v>
      </c>
      <c r="F27" s="6"/>
      <c r="G27" s="2">
        <v>6613389.7919512652</v>
      </c>
      <c r="H27" s="4">
        <f>G27/G5</f>
        <v>0.49838148783264308</v>
      </c>
      <c r="I27">
        <v>210742</v>
      </c>
      <c r="J27" s="4">
        <f>I27/I5</f>
        <v>0.46697895800464451</v>
      </c>
      <c r="K27" s="2">
        <v>1857085.3260498261</v>
      </c>
    </row>
    <row r="28" spans="2:11" x14ac:dyDescent="0.3">
      <c r="E28" s="6" t="s">
        <v>28</v>
      </c>
      <c r="F28" s="6"/>
      <c r="G28" s="2">
        <v>35090.285881994001</v>
      </c>
      <c r="H28" s="4">
        <f>G28/G5</f>
        <v>2.6443850183494274E-3</v>
      </c>
      <c r="I28">
        <v>950</v>
      </c>
      <c r="J28" s="4">
        <f>I28/I5</f>
        <v>2.1050858875042103E-3</v>
      </c>
      <c r="K28" s="2">
        <v>9601.7027145749998</v>
      </c>
    </row>
    <row r="29" spans="2:11" x14ac:dyDescent="0.3">
      <c r="E29" s="6" t="s">
        <v>29</v>
      </c>
      <c r="F29" s="6"/>
      <c r="G29" s="2">
        <v>4150.19767813</v>
      </c>
      <c r="H29" s="4">
        <f>G29/G5</f>
        <v>3.1275665864173102E-4</v>
      </c>
      <c r="I29">
        <v>210</v>
      </c>
      <c r="J29" s="4">
        <f>I29/I5</f>
        <v>4.6533477513250964E-4</v>
      </c>
      <c r="K29" s="2">
        <v>3401.4651678569999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12777915.267741518</v>
      </c>
    </row>
    <row r="3" spans="1:2" x14ac:dyDescent="0.3">
      <c r="A3" t="s">
        <v>32</v>
      </c>
      <c r="B3">
        <f>'NEWT - EU'!$G$8</f>
        <v>558115.47450109757</v>
      </c>
    </row>
    <row r="4" spans="1:2" x14ac:dyDescent="0.3">
      <c r="A4" t="s">
        <v>33</v>
      </c>
      <c r="B4">
        <f>'NEWT - EU'!$G$9</f>
        <v>432413.70044548198</v>
      </c>
    </row>
    <row r="5" spans="1:2" x14ac:dyDescent="0.3">
      <c r="A5" t="s">
        <v>34</v>
      </c>
      <c r="B5">
        <f>'NEWT - EU'!$G$10</f>
        <v>157.58075112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435324</v>
      </c>
    </row>
    <row r="16" spans="1:2" x14ac:dyDescent="0.3">
      <c r="A16" t="s">
        <v>32</v>
      </c>
      <c r="B16">
        <f>'NEWT - EU'!$I$8</f>
        <v>21223</v>
      </c>
    </row>
    <row r="17" spans="1:2" x14ac:dyDescent="0.3">
      <c r="A17" t="s">
        <v>33</v>
      </c>
      <c r="B17">
        <f>'NEWT - EU'!$I$9</f>
        <v>859197</v>
      </c>
    </row>
    <row r="18" spans="1:2" x14ac:dyDescent="0.3">
      <c r="A18" t="s">
        <v>34</v>
      </c>
      <c r="B18">
        <f>'NEWT - EU'!$I$10</f>
        <v>2291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6498215.3788635284</v>
      </c>
    </row>
    <row r="28" spans="1:2" x14ac:dyDescent="0.3">
      <c r="A28" t="s">
        <v>37</v>
      </c>
      <c r="B28">
        <f>'NEWT - EU'!$G$19</f>
        <v>1191788.7907345351</v>
      </c>
    </row>
    <row r="29" spans="1:2" x14ac:dyDescent="0.3">
      <c r="A29" t="s">
        <v>38</v>
      </c>
      <c r="B29">
        <f>'NEWT - EU'!$G$22</f>
        <v>80916.037144300004</v>
      </c>
    </row>
    <row r="30" spans="1:2" x14ac:dyDescent="0.3">
      <c r="A30" t="s">
        <v>39</v>
      </c>
      <c r="B30">
        <f>'NEWT - EU'!$G$23</f>
        <v>5565110.5355002526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6223949.1723659337</v>
      </c>
    </row>
    <row r="41" spans="1:2" x14ac:dyDescent="0.3">
      <c r="A41" t="s">
        <v>42</v>
      </c>
      <c r="B41">
        <f>'NEWT - EU'!$G$27</f>
        <v>7102888.0480821608</v>
      </c>
    </row>
    <row r="42" spans="1:2" x14ac:dyDescent="0.3">
      <c r="A42" t="s">
        <v>43</v>
      </c>
      <c r="B42">
        <f>'NEWT - EU'!$G$28</f>
        <v>8851.7696815039999</v>
      </c>
    </row>
    <row r="43" spans="1:2" x14ac:dyDescent="0.3">
      <c r="A43" t="s">
        <v>44</v>
      </c>
      <c r="B43">
        <f>'NEWT - EU'!$G$29</f>
        <v>341.75211301600001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2024-06-20T09:11:07Z</dcterms:created>
  <dcterms:modified xsi:type="dcterms:W3CDTF">2024-06-20T09:11:07Z</dcterms:modified>
</cp:coreProperties>
</file>