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034E6CF-E39C-44C6-B48C-7AC1C92A9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<sst xmlns="http://schemas.openxmlformats.org/spreadsheetml/2006/main" count="83" uniqueCount="46">
  <si>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</si>
  <si>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</si>
  <si>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</si>
  <si>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</si>
  <si>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</si>
  <si>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</si>
  <si>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</si>
  <si>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</si>
  <si>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</si>
  <si>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</si>
  <si>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</si>
  <si>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</si>
  <si>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</si>
  <si>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</si>
  <si>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</si>
  <si>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</si>
  <si>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</si>
  <si>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</si>
  <si>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</si>
  <si>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</si>
  <si>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</si>
  <si>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</si>
  <si>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</si>
  <si>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</si>
  <si>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</si>
  <si>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</si>
  <si>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</si>
  <si>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</si>
  <si>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</si>
  <si>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</si>
  <si>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</si>
  <si>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</si>
  <si>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</si>
  <si>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</si>
  <si>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</si>
  <si>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</si>
  <si>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</si>
  <si>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</si>
  <si>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</si>
  <si>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</si>
  <si>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</si>
  <si>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</si>
  <si>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</si>
  <si>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</si>
  <si>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</si>
  <si>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09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</si>
</sst>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10914869.578583157</c:v>
                </c:pt>
                <c:pt idx="1">
                  <c:v>910240.15512332693</c:v>
                </c:pt>
                <c:pt idx="2">
                  <c:v>314652.61670076498</c:v>
                </c:pt>
                <c:pt idx="3">
                  <c:v>800.22960213900001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11-43BD-8736-3B638695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381857</c:v>
                </c:pt>
                <c:pt idx="1">
                  <c:v>38970</c:v>
                </c:pt>
                <c:pt idx="2">
                  <c:v>966509</c:v>
                </c:pt>
                <c:pt idx="3">
                  <c:v>2612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62-4CEF-A2EC-63C055402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6498363.6540126903</c:v>
                </c:pt>
                <c:pt idx="1">
                  <c:v>851292.28172262001</c:v>
                </c:pt>
                <c:pt idx="2">
                  <c:v>163009.11048818001</c:v>
                </c:pt>
                <c:pt idx="3">
                  <c:v>4312444.687482994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56-4964-AFB8-3C142A73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5779902.2410979783</c:v>
                </c:pt>
                <c:pt idx="1">
                  <c:v>6037933.6473771762</c:v>
                </c:pt>
                <c:pt idx="2">
                  <c:v>6333.0372689630003</c:v>
                </c:pt>
                <c:pt idx="3">
                  <c:v>940.80796236699996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DC-4084-B8BD-B8139FD67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12140562.580009388</v>
      </c>
      <c r="H4" s="5"/>
      <c r="I4" s="1">
        <v>1389948</v>
      </c>
      <c r="J4" s="5"/>
      <c r="K4" s="3">
        <v>1596863.5182210931</v>
      </c>
    </row>
    <row r="5" spans="1:11">
      <c r="E5" s="6" t="s">
        <v>7</v>
      </c>
      <c r="F5" s="6"/>
      <c r="G5" s="2">
        <v>11825109.733706484</v>
      </c>
      <c r="H5" s="4">
        <f>G5/G4</f>
        <v>0.97401662038114045</v>
      </c>
      <c r="I5">
        <v>420827</v>
      </c>
      <c r="J5" s="4">
        <f>I5/I4</f>
        <v>0.30276456385418737</v>
      </c>
      <c r="K5" s="2">
        <v>1525876.9300418489</v>
      </c>
    </row>
    <row r="6" spans="1:11">
      <c r="F6" t="s">
        <v>8</v>
      </c>
    </row>
    <row r="7" spans="1:11">
      <c r="F7" t="s">
        <v>9</v>
      </c>
      <c r="G7" s="2">
        <v>10914869.578583157</v>
      </c>
      <c r="H7" s="4">
        <f>G7/G5</f>
        <v>0.92302480267656517</v>
      </c>
      <c r="I7">
        <v>381857</v>
      </c>
      <c r="J7" s="4">
        <f>I7/I5</f>
        <v>0.9073966261670473</v>
      </c>
      <c r="K7" s="2">
        <v>1377973.607078213</v>
      </c>
    </row>
    <row r="8" spans="1:11">
      <c r="F8" t="s">
        <v>10</v>
      </c>
      <c r="G8" s="2">
        <f>G5-G7</f>
        <v>910240.15512332693</v>
      </c>
      <c r="H8" s="4">
        <f>1-H7</f>
        <v>7.697519732343483E-2</v>
      </c>
      <c r="I8">
        <f>I5-I7</f>
        <v>38970</v>
      </c>
      <c r="J8" s="4">
        <f>1-J7</f>
        <v>9.2603373832952696E-2</v>
      </c>
      <c r="K8" s="2">
        <f>K5-K7</f>
        <v>147903.3229636359</v>
      </c>
    </row>
    <row r="9" spans="1:11">
      <c r="E9" s="6" t="s">
        <v>11</v>
      </c>
      <c r="F9" s="6"/>
      <c r="G9" s="2">
        <v>314652.61670076498</v>
      </c>
      <c r="H9" s="4">
        <f>1-H5-H10</f>
        <v>2.5917465902187419E-2</v>
      </c>
      <c r="I9">
        <v>966509</v>
      </c>
      <c r="J9" s="4">
        <f>1-J5-J10</f>
        <v>0.69535622915389639</v>
      </c>
      <c r="K9" s="2">
        <v>68912.173219801</v>
      </c>
    </row>
    <row r="10" spans="1:11">
      <c r="E10" s="6" t="s">
        <v>12</v>
      </c>
      <c r="F10" s="6"/>
      <c r="G10" s="2">
        <v>800.22960213900001</v>
      </c>
      <c r="H10" s="4">
        <f>G10/G4</f>
        <v>6.5913716672129808E-5</v>
      </c>
      <c r="I10">
        <v>2612</v>
      </c>
      <c r="J10" s="4">
        <f>I10/I4</f>
        <v>1.8792069919162443E-3</v>
      </c>
      <c r="K10" s="2">
        <v>2074.414959443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7160256.5223308718</v>
      </c>
      <c r="H13" s="5">
        <f>G13/G5</f>
        <v>0.60551290293071536</v>
      </c>
      <c r="I13" s="1">
        <f>I14+I15</f>
        <v>274798</v>
      </c>
      <c r="J13" s="5">
        <f>I13/I5</f>
        <v>0.65299517378875405</v>
      </c>
      <c r="K13" s="3">
        <f>K14+K15</f>
        <v>494448.40390759299</v>
      </c>
    </row>
    <row r="14" spans="1:11">
      <c r="E14" s="6" t="s">
        <v>15</v>
      </c>
      <c r="F14" s="6"/>
      <c r="G14" s="2">
        <v>6558853.9923297027</v>
      </c>
      <c r="H14" s="4">
        <f>G14/G7</f>
        <v>0.60090997378468891</v>
      </c>
      <c r="I14">
        <v>248687</v>
      </c>
      <c r="J14" s="4">
        <f>I14/I7</f>
        <v>0.65125688412154292</v>
      </c>
      <c r="K14" s="2">
        <v>461565.97188217798</v>
      </c>
    </row>
    <row r="15" spans="1:11">
      <c r="E15" s="6" t="s">
        <v>16</v>
      </c>
      <c r="F15" s="6"/>
      <c r="G15" s="2">
        <v>601402.53000116895</v>
      </c>
      <c r="H15" s="4">
        <f>G15/G8</f>
        <v>0.66070753593559706</v>
      </c>
      <c r="I15">
        <v>26111</v>
      </c>
      <c r="J15" s="4">
        <f>I15/I8</f>
        <v>0.67002822684115981</v>
      </c>
      <c r="K15" s="2">
        <v>32882.432025415001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6498363.6540126903</v>
      </c>
      <c r="H18" s="4">
        <f>G18/G5</f>
        <v>0.54953939543492347</v>
      </c>
      <c r="I18">
        <v>256511</v>
      </c>
      <c r="J18" s="4">
        <f>I18/I5</f>
        <v>0.60954026238810721</v>
      </c>
      <c r="K18" s="2">
        <v>313402.81299694499</v>
      </c>
    </row>
    <row r="19" spans="2:11">
      <c r="E19" s="6" t="s">
        <v>20</v>
      </c>
      <c r="F19" s="6"/>
      <c r="G19" s="2">
        <v>851292.28172262001</v>
      </c>
      <c r="H19" s="4">
        <f>G19/G5</f>
        <v>7.1990222576631388E-2</v>
      </c>
      <c r="I19">
        <v>17581</v>
      </c>
      <c r="J19" s="4">
        <f>I19/I5</f>
        <v>4.1777262390483502E-2</v>
      </c>
      <c r="K19" s="2">
        <v>173145.77462012501</v>
      </c>
    </row>
    <row r="20" spans="2:11">
      <c r="E20" s="6" t="s">
        <v>21</v>
      </c>
      <c r="F20" s="6"/>
      <c r="G20" s="2">
        <v>4475453.7979711741</v>
      </c>
      <c r="H20" s="4">
        <f>1-H18-H19</f>
        <v>0.37847038198844513</v>
      </c>
      <c r="I20">
        <v>146735</v>
      </c>
      <c r="J20" s="4">
        <f>1-J18-J19</f>
        <v>0.34868247522140927</v>
      </c>
      <c r="K20" s="2">
        <v>1039328.342424779</v>
      </c>
    </row>
    <row r="21" spans="2:11">
      <c r="F21" t="s">
        <v>22</v>
      </c>
    </row>
    <row r="22" spans="2:11">
      <c r="F22" t="s">
        <v>23</v>
      </c>
      <c r="G22" s="2">
        <v>163009.11048818001</v>
      </c>
      <c r="H22" s="4">
        <f>G22/G20</f>
        <v>3.6422923316083787E-2</v>
      </c>
      <c r="I22">
        <v>11382</v>
      </c>
      <c r="J22" s="4">
        <f>I22/I20</f>
        <v>7.7568405629195494E-2</v>
      </c>
      <c r="K22" s="2">
        <v>35598.363780886997</v>
      </c>
    </row>
    <row r="23" spans="2:11">
      <c r="F23" t="s">
        <v>24</v>
      </c>
      <c r="G23" s="2">
        <f>G20-G22</f>
        <v>4312444.687482994</v>
      </c>
      <c r="H23" s="4">
        <f>1-H22</f>
        <v>0.96357707668391623</v>
      </c>
      <c r="I23">
        <f>I20-I22</f>
        <v>135353</v>
      </c>
      <c r="J23" s="4">
        <f>1-J22</f>
        <v>0.92243159437080446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5779902.2410979783</v>
      </c>
      <c r="H26" s="4">
        <f>G26/G5</f>
        <v>0.48878212306333629</v>
      </c>
      <c r="I26">
        <v>226159</v>
      </c>
      <c r="J26" s="4">
        <f>I26/I5</f>
        <v>0.53741561259139736</v>
      </c>
      <c r="K26" s="2">
        <v>468483.57809422602</v>
      </c>
    </row>
    <row r="27" spans="2:11">
      <c r="E27" s="6" t="s">
        <v>27</v>
      </c>
      <c r="F27" s="6"/>
      <c r="G27" s="2">
        <v>6037933.6473771762</v>
      </c>
      <c r="H27" s="4">
        <f>G27/G5</f>
        <v>0.51060275831238611</v>
      </c>
      <c r="I27">
        <v>194469</v>
      </c>
      <c r="J27" s="4">
        <f>I27/I5</f>
        <v>0.46211150900488801</v>
      </c>
      <c r="K27" s="2">
        <v>1057393.3519476231</v>
      </c>
    </row>
    <row r="28" spans="2:11">
      <c r="E28" s="6" t="s">
        <v>28</v>
      </c>
      <c r="F28" s="6"/>
      <c r="G28" s="2">
        <v>6333.0372689630003</v>
      </c>
      <c r="H28" s="4">
        <f>G28/G5</f>
        <v>5.3555843553072563E-4</v>
      </c>
      <c r="I28">
        <v>161</v>
      </c>
      <c r="J28" s="4">
        <f>I28/I5</f>
        <v>3.8258001506557329E-4</v>
      </c>
      <c r="K28" s="2">
        <v>0</v>
      </c>
    </row>
    <row r="29" spans="2:11">
      <c r="E29" s="6" t="s">
        <v>29</v>
      </c>
      <c r="F29" s="6"/>
      <c r="G29" s="2">
        <v>940.80796236699996</v>
      </c>
      <c r="H29" s="4">
        <f>G29/G5</f>
        <v>7.9560188746942938E-5</v>
      </c>
      <c r="I29">
        <v>38</v>
      </c>
      <c r="J29" s="4">
        <f>I29/I5</f>
        <v>9.0298388649017288E-5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12584528.267501783</v>
      </c>
      <c r="H4" s="5"/>
      <c r="I4" s="1">
        <v>2427611</v>
      </c>
      <c r="J4" s="5"/>
      <c r="K4" s="3">
        <v>176688837.58633792</v>
      </c>
    </row>
    <row r="5" spans="1:11">
      <c r="E5" s="6" t="s">
        <v>7</v>
      </c>
      <c r="F5" s="6"/>
      <c r="G5" s="2">
        <v>10799929.573904948</v>
      </c>
      <c r="H5" s="4">
        <f>G5/G4</f>
        <v>0.85819105367617377</v>
      </c>
      <c r="I5">
        <v>429564</v>
      </c>
      <c r="J5" s="4">
        <f>I5/I4</f>
        <v>0.17694927235047131</v>
      </c>
      <c r="K5" s="2">
        <v>5236727.6840168145</v>
      </c>
    </row>
    <row r="6" spans="1:11">
      <c r="F6" t="s">
        <v>8</v>
      </c>
    </row>
    <row r="7" spans="1:11">
      <c r="F7" t="s">
        <v>9</v>
      </c>
      <c r="G7" s="2">
        <v>9870759.2946340274</v>
      </c>
      <c r="H7" s="4">
        <f>G7/G5</f>
        <v>0.91396515385470622</v>
      </c>
      <c r="I7">
        <v>390322</v>
      </c>
      <c r="J7" s="4">
        <f>I7/I5</f>
        <v>0.90864690709649787</v>
      </c>
      <c r="K7" s="2">
        <v>4898943.4089857349</v>
      </c>
    </row>
    <row r="8" spans="1:11">
      <c r="F8" t="s">
        <v>10</v>
      </c>
      <c r="G8" s="2">
        <f>G5-G7</f>
        <v>929170.2792709209</v>
      </c>
      <c r="H8" s="4">
        <f>1-H7</f>
        <v>8.6034846145293775E-2</v>
      </c>
      <c r="I8">
        <f>I5-I7</f>
        <v>39242</v>
      </c>
      <c r="J8" s="4">
        <f>1-J7</f>
        <v>9.1353092903502131E-2</v>
      </c>
      <c r="K8" s="2">
        <f>K5-K7</f>
        <v>337784.27503107954</v>
      </c>
    </row>
    <row r="9" spans="1:11">
      <c r="E9" s="6" t="s">
        <v>11</v>
      </c>
      <c r="F9" s="6"/>
      <c r="G9" s="2">
        <v>1547501.0645021901</v>
      </c>
      <c r="H9" s="4">
        <f>1-H5-H10</f>
        <v>0.12296853975038927</v>
      </c>
      <c r="I9">
        <v>1569960</v>
      </c>
      <c r="J9" s="4">
        <f>1-J5-J10</f>
        <v>0.64670987238070676</v>
      </c>
      <c r="K9" s="2">
        <v>170926387.59159911</v>
      </c>
    </row>
    <row r="10" spans="1:11">
      <c r="E10" s="6" t="s">
        <v>12</v>
      </c>
      <c r="F10" s="6"/>
      <c r="G10" s="2">
        <v>237097.62909464401</v>
      </c>
      <c r="H10" s="4">
        <f>G10/G4</f>
        <v>1.8840406573436976E-2</v>
      </c>
      <c r="I10">
        <v>428087</v>
      </c>
      <c r="J10" s="4">
        <f>I10/I4</f>
        <v>0.1763408552688219</v>
      </c>
      <c r="K10" s="2">
        <v>525722.310722013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5478470.2751680268</v>
      </c>
      <c r="H13" s="5">
        <f>G13/G5</f>
        <v>0.50726907408778288</v>
      </c>
      <c r="I13" s="1">
        <f>I14+I15</f>
        <v>167117</v>
      </c>
      <c r="J13" s="5">
        <f>I13/I5</f>
        <v>0.38903865314598057</v>
      </c>
      <c r="K13" s="3">
        <f>K14+K15</f>
        <v>1637385.07224588</v>
      </c>
    </row>
    <row r="14" spans="1:11">
      <c r="E14" s="6" t="s">
        <v>15</v>
      </c>
      <c r="F14" s="6"/>
      <c r="G14" s="2">
        <v>5086321.1337273736</v>
      </c>
      <c r="H14" s="4">
        <f>G14/G7</f>
        <v>0.51529178069334702</v>
      </c>
      <c r="I14">
        <v>151914</v>
      </c>
      <c r="J14" s="4">
        <f>I14/I7</f>
        <v>0.38920173600258251</v>
      </c>
      <c r="K14" s="2">
        <v>1552534.643449944</v>
      </c>
    </row>
    <row r="15" spans="1:11">
      <c r="E15" s="6" t="s">
        <v>16</v>
      </c>
      <c r="F15" s="6"/>
      <c r="G15" s="2">
        <v>392149.14144065301</v>
      </c>
      <c r="H15" s="4">
        <f>G15/G8</f>
        <v>0.42204227813695805</v>
      </c>
      <c r="I15">
        <v>15203</v>
      </c>
      <c r="J15" s="4">
        <f>I15/I8</f>
        <v>0.38741654349931198</v>
      </c>
      <c r="K15" s="2">
        <v>84850.428795935994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4675522.6841221554</v>
      </c>
      <c r="H18" s="4">
        <f>G18/G5</f>
        <v>0.43292159010177866</v>
      </c>
      <c r="I18">
        <v>162177</v>
      </c>
      <c r="J18" s="4">
        <f>I18/I5</f>
        <v>0.37753862055479509</v>
      </c>
      <c r="K18" s="2">
        <v>1289351.2749605409</v>
      </c>
    </row>
    <row r="19" spans="2:11">
      <c r="E19" s="6" t="s">
        <v>20</v>
      </c>
      <c r="F19" s="6"/>
      <c r="G19" s="2">
        <v>604723.91485051904</v>
      </c>
      <c r="H19" s="4">
        <f>G19/G5</f>
        <v>5.5993320207537986E-2</v>
      </c>
      <c r="I19">
        <v>20335</v>
      </c>
      <c r="J19" s="4">
        <f>I19/I5</f>
        <v>4.7338696911286796E-2</v>
      </c>
      <c r="K19" s="2">
        <v>528709.16213793296</v>
      </c>
    </row>
    <row r="20" spans="2:11">
      <c r="E20" s="6" t="s">
        <v>21</v>
      </c>
      <c r="F20" s="6"/>
      <c r="G20" s="2">
        <v>5519682.9749322738</v>
      </c>
      <c r="H20" s="4">
        <f>1-H18-H19</f>
        <v>0.51108508969068334</v>
      </c>
      <c r="I20">
        <v>247019</v>
      </c>
      <c r="J20" s="4">
        <f>1-J18-J19</f>
        <v>0.57512268253391818</v>
      </c>
      <c r="K20" s="2">
        <v>3408357.5083799702</v>
      </c>
    </row>
    <row r="21" spans="2:11">
      <c r="F21" t="s">
        <v>22</v>
      </c>
    </row>
    <row r="22" spans="2:11">
      <c r="F22" t="s">
        <v>23</v>
      </c>
      <c r="G22" s="2">
        <v>320898.26984470699</v>
      </c>
      <c r="H22" s="4">
        <f>G22/G20</f>
        <v>5.8137083470567327E-2</v>
      </c>
      <c r="I22">
        <v>26180</v>
      </c>
      <c r="J22" s="4">
        <f>I22/I20</f>
        <v>0.10598375023783596</v>
      </c>
      <c r="K22" s="2">
        <v>791550.379407036</v>
      </c>
    </row>
    <row r="23" spans="2:11">
      <c r="F23" t="s">
        <v>24</v>
      </c>
      <c r="G23" s="2">
        <f>G20-G22</f>
        <v>5198784.7050875667</v>
      </c>
      <c r="H23" s="4">
        <f>1-H22</f>
        <v>0.94186291652943266</v>
      </c>
      <c r="I23">
        <f>I20-I22</f>
        <v>220839</v>
      </c>
      <c r="J23" s="4">
        <f>1-J22</f>
        <v>0.89401624976216398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5736864.9370048959</v>
      </c>
      <c r="H26" s="4">
        <f>G26/G5</f>
        <v>0.53119466175654029</v>
      </c>
      <c r="I26">
        <v>218027</v>
      </c>
      <c r="J26" s="4">
        <f>I26/I5</f>
        <v>0.5075541712061532</v>
      </c>
      <c r="K26" s="2">
        <v>3301297.8960103649</v>
      </c>
    </row>
    <row r="27" spans="2:11">
      <c r="E27" s="6" t="s">
        <v>27</v>
      </c>
      <c r="F27" s="6"/>
      <c r="G27" s="2">
        <v>5039220.5170602771</v>
      </c>
      <c r="H27" s="4">
        <f>G27/G5</f>
        <v>0.46659753497246537</v>
      </c>
      <c r="I27">
        <v>210724</v>
      </c>
      <c r="J27" s="4">
        <f>I27/I5</f>
        <v>0.49055321209412334</v>
      </c>
      <c r="K27" s="2">
        <v>1927831.3500683871</v>
      </c>
    </row>
    <row r="28" spans="2:11">
      <c r="E28" s="6" t="s">
        <v>28</v>
      </c>
      <c r="F28" s="6"/>
      <c r="G28" s="2">
        <v>19455.375370950002</v>
      </c>
      <c r="H28" s="4">
        <f>G28/G5</f>
        <v>1.8014353925009429E-3</v>
      </c>
      <c r="I28">
        <v>598</v>
      </c>
      <c r="J28" s="4">
        <f>I28/I5</f>
        <v>1.3921092084066636E-3</v>
      </c>
      <c r="K28" s="2">
        <v>4550.5228021109997</v>
      </c>
    </row>
    <row r="29" spans="2:11">
      <c r="E29" s="6" t="s">
        <v>29</v>
      </c>
      <c r="F29" s="6"/>
      <c r="G29" s="2">
        <v>4388.7444688249998</v>
      </c>
      <c r="H29" s="4">
        <f>G29/G5</f>
        <v>4.0636787849331822E-4</v>
      </c>
      <c r="I29">
        <v>210</v>
      </c>
      <c r="J29" s="4">
        <f>I29/I5</f>
        <v>4.8886778221638686E-4</v>
      </c>
      <c r="K29" s="2">
        <v>3047.6291359510001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S6" sqref="S6"/>
    </sheetView>
  </sheetViews>
  <sheetFormatPr defaultRowHeight="30" customHeight="1"/>
  <cols>
    <col min="5" max="5" width="50" customWidth="1"/>
  </cols>
  <sheetData>
    <row r="1" spans="1:5" ht="72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10914869.578583157</v>
      </c>
    </row>
    <row r="4" spans="1:5">
      <c r="A4" t="s">
        <v>32</v>
      </c>
      <c r="B4">
        <f>'NEWT - EU'!$G$8</f>
        <v>910240.15512332693</v>
      </c>
    </row>
    <row r="5" spans="1:5">
      <c r="A5" t="s">
        <v>33</v>
      </c>
      <c r="B5">
        <f>'NEWT - EU'!$G$9</f>
        <v>314652.61670076498</v>
      </c>
    </row>
    <row r="6" spans="1:5">
      <c r="A6" t="s">
        <v>34</v>
      </c>
      <c r="B6">
        <f>'NEWT - EU'!$G$10</f>
        <v>800.22960213900001</v>
      </c>
    </row>
    <row r="15" spans="1:5">
      <c r="A15" t="s">
        <v>35</v>
      </c>
    </row>
    <row r="16" spans="1:5">
      <c r="A16" t="s">
        <v>31</v>
      </c>
      <c r="B16">
        <f>'NEWT - EU'!$I$7</f>
        <v>381857</v>
      </c>
    </row>
    <row r="17" spans="1:2">
      <c r="A17" t="s">
        <v>32</v>
      </c>
      <c r="B17">
        <f>'NEWT - EU'!$I$8</f>
        <v>38970</v>
      </c>
    </row>
    <row r="18" spans="1:2">
      <c r="A18" t="s">
        <v>33</v>
      </c>
      <c r="B18">
        <f>'NEWT - EU'!$I$9</f>
        <v>966509</v>
      </c>
    </row>
    <row r="19" spans="1:2">
      <c r="A19" t="s">
        <v>34</v>
      </c>
      <c r="B19">
        <f>'NEWT - EU'!$I$10</f>
        <v>2612</v>
      </c>
    </row>
    <row r="27" spans="1:2">
      <c r="A27" t="s">
        <v>18</v>
      </c>
    </row>
    <row r="28" spans="1:2">
      <c r="A28" t="s">
        <v>36</v>
      </c>
      <c r="B28">
        <f>'NEWT - EU'!$G$18</f>
        <v>6498363.6540126903</v>
      </c>
    </row>
    <row r="29" spans="1:2">
      <c r="A29" t="s">
        <v>37</v>
      </c>
      <c r="B29">
        <f>'NEWT - EU'!$G$19</f>
        <v>851292.28172262001</v>
      </c>
    </row>
    <row r="30" spans="1:2">
      <c r="A30" t="s">
        <v>38</v>
      </c>
      <c r="B30">
        <f>'NEWT - EU'!$G$22</f>
        <v>163009.11048818001</v>
      </c>
    </row>
    <row r="31" spans="1:2">
      <c r="A31" t="s">
        <v>39</v>
      </c>
      <c r="B31">
        <f>'NEWT - EU'!$G$23</f>
        <v>4312444.687482994</v>
      </c>
    </row>
    <row r="40" spans="1:2">
      <c r="A40" t="s">
        <v>40</v>
      </c>
    </row>
    <row r="41" spans="1:2">
      <c r="A41" t="s">
        <v>41</v>
      </c>
      <c r="B41">
        <f>'NEWT - EU'!$G$26</f>
        <v>5779902.2410979783</v>
      </c>
    </row>
    <row r="42" spans="1:2">
      <c r="A42" t="s">
        <v>42</v>
      </c>
      <c r="B42">
        <f>'NEWT - EU'!$G$27</f>
        <v>6037933.6473771762</v>
      </c>
    </row>
    <row r="43" spans="1:2">
      <c r="A43" t="s">
        <v>43</v>
      </c>
      <c r="B43">
        <f>'NEWT - EU'!$G$28</f>
        <v>6333.0372689630003</v>
      </c>
    </row>
    <row r="44" spans="1:2">
      <c r="A44" t="s">
        <v>44</v>
      </c>
      <c r="B44">
        <f>'NEWT - EU'!$G$29</f>
        <v>940.80796236699996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2022-12-14T11:07:53Z</dcterms:created>
  <dcterms:modified xsi:type="dcterms:W3CDTF">2022-12-14T11:07:53Z</dcterms:modified>
</cp:coreProperties>
</file>