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images/"/>
    </mc:Choice>
  </mc:AlternateContent>
  <xr:revisionPtr revIDLastSave="0" documentId="8_{4636E92E-4546-4BAE-AE49-F84CDACD7723}" xr6:coauthVersionLast="47" xr6:coauthVersionMax="47" xr10:uidLastSave="{00000000-0000-0000-0000-000000000000}"/>
  <bookViews>
    <workbookView xWindow="19260" yWindow="-16575" windowWidth="21600" windowHeight="1264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H20" i="5"/>
  <c r="J19" i="5"/>
  <c r="H19" i="5"/>
  <c r="J18" i="5"/>
  <c r="H18" i="5"/>
  <c r="J15" i="5"/>
  <c r="H15" i="5"/>
  <c r="J14" i="5"/>
  <c r="H14" i="5"/>
  <c r="K13" i="5"/>
  <c r="J13" i="5"/>
  <c r="I13" i="5"/>
  <c r="H13" i="5"/>
  <c r="G13" i="5"/>
  <c r="J10" i="5"/>
  <c r="H10" i="5"/>
  <c r="J9" i="5"/>
  <c r="K8" i="5"/>
  <c r="I8" i="5"/>
  <c r="H8" i="5"/>
  <c r="G8" i="5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H20" i="2" s="1"/>
  <c r="J18" i="2"/>
  <c r="J20" i="2" s="1"/>
  <c r="H18" i="2"/>
  <c r="J15" i="2"/>
  <c r="H15" i="2"/>
  <c r="J14" i="2"/>
  <c r="H14" i="2"/>
  <c r="K13" i="2"/>
  <c r="J13" i="2"/>
  <c r="I13" i="2"/>
  <c r="H13" i="2"/>
  <c r="G13" i="2"/>
  <c r="J10" i="2"/>
  <c r="H10" i="2"/>
  <c r="J9" i="2"/>
  <c r="H9" i="2"/>
  <c r="K8" i="2"/>
  <c r="I8" i="2"/>
  <c r="B16" i="3" s="1"/>
  <c r="G8" i="2"/>
  <c r="J7" i="2"/>
  <c r="J8" i="2" s="1"/>
  <c r="H7" i="2"/>
  <c r="H8" i="2" s="1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<sst xmlns="http://schemas.openxmlformats.org/spreadsheetml/2006/main" count="82" uniqueCount="45">
  <si>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March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</si>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</sst>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16010850.163018696</c:v>
                </c:pt>
                <c:pt idx="1">
                  <c:v>574630.35614528321</c:v>
                </c:pt>
                <c:pt idx="2">
                  <c:v>519098.25691864901</c:v>
                </c:pt>
                <c:pt idx="3">
                  <c:v>703.81079715999999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07-4002-8A8B-6B09E7DE0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501633</c:v>
                </c:pt>
                <c:pt idx="1">
                  <c:v>23434</c:v>
                </c:pt>
                <c:pt idx="2">
                  <c:v>1001925</c:v>
                </c:pt>
                <c:pt idx="3">
                  <c:v>4061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E2B-9EFE-0914D897F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7418581.3536058581</c:v>
                </c:pt>
                <c:pt idx="1">
                  <c:v>2065117.1968113719</c:v>
                </c:pt>
                <c:pt idx="2">
                  <c:v>96893.629489280007</c:v>
                </c:pt>
                <c:pt idx="3">
                  <c:v>7004888.3392574694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5F1-47B7-95D2-EE19729C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7471194.088634395</c:v>
                </c:pt>
                <c:pt idx="1">
                  <c:v>9046968.1706277914</c:v>
                </c:pt>
                <c:pt idx="2">
                  <c:v>14068.710658391001</c:v>
                </c:pt>
                <c:pt idx="3">
                  <c:v>53249.549243401001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B8-4CB6-974E-FCC10ED56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17105282.58687979</v>
      </c>
      <c r="H4" s="5"/>
      <c r="I4" s="1">
        <v>1531053</v>
      </c>
      <c r="J4" s="5"/>
      <c r="K4" s="3">
        <v>48571390.181070015</v>
      </c>
    </row>
    <row r="5" spans="1:11" x14ac:dyDescent="0.25">
      <c r="E5" s="6" t="s">
        <v>7</v>
      </c>
      <c r="F5" s="6"/>
      <c r="G5" s="2">
        <v>16585480.519163979</v>
      </c>
      <c r="H5" s="4">
        <f>G5/G4</f>
        <v>0.96961160594245233</v>
      </c>
      <c r="I5">
        <v>525067</v>
      </c>
      <c r="J5" s="4">
        <f>I5/I4</f>
        <v>0.34294501888569501</v>
      </c>
      <c r="K5" s="2">
        <v>6126856.5103099896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16010850.163018696</v>
      </c>
      <c r="H7" s="4">
        <f>G7/G5</f>
        <v>0.96535340923759694</v>
      </c>
      <c r="I7">
        <v>501633</v>
      </c>
      <c r="J7" s="4">
        <f>I7/I5</f>
        <v>0.95536950522504749</v>
      </c>
      <c r="K7" s="2">
        <v>5852934.0650884276</v>
      </c>
    </row>
    <row r="8" spans="1:11" x14ac:dyDescent="0.25">
      <c r="F8" t="s">
        <v>10</v>
      </c>
      <c r="G8" s="2">
        <f>G5-G7</f>
        <v>574630.35614528321</v>
      </c>
      <c r="H8" s="4">
        <f>1-H7</f>
        <v>3.4646590762403062E-2</v>
      </c>
      <c r="I8">
        <f>I5-I7</f>
        <v>23434</v>
      </c>
      <c r="J8" s="4">
        <f>1-J7</f>
        <v>4.4630494774952512E-2</v>
      </c>
      <c r="K8" s="2">
        <f>K5-K7</f>
        <v>273922.44522156194</v>
      </c>
    </row>
    <row r="9" spans="1:11" x14ac:dyDescent="0.25">
      <c r="E9" s="6" t="s">
        <v>11</v>
      </c>
      <c r="F9" s="6"/>
      <c r="G9" s="2">
        <v>519098.25691864901</v>
      </c>
      <c r="H9" s="4">
        <f>1-H5-H10</f>
        <v>3.0347248242295264E-2</v>
      </c>
      <c r="I9">
        <v>1001925</v>
      </c>
      <c r="J9" s="4">
        <f>1-J5-J10</f>
        <v>0.65440255823932936</v>
      </c>
      <c r="K9" s="2">
        <v>42443291.128357679</v>
      </c>
    </row>
    <row r="10" spans="1:11" x14ac:dyDescent="0.25">
      <c r="E10" s="6" t="s">
        <v>12</v>
      </c>
      <c r="F10" s="6"/>
      <c r="G10" s="2">
        <v>703.81079715999999</v>
      </c>
      <c r="H10" s="4">
        <f>G10/G4</f>
        <v>4.1145815252408733E-5</v>
      </c>
      <c r="I10">
        <v>4061</v>
      </c>
      <c r="J10" s="4">
        <f>I10/I4</f>
        <v>2.6524228749755887E-3</v>
      </c>
      <c r="K10" s="2">
        <v>1242.5424023400001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8622469.9248135388</v>
      </c>
      <c r="H13" s="5">
        <f>G13/G5</f>
        <v>0.51988062177942673</v>
      </c>
      <c r="I13" s="1">
        <f>I14+I15</f>
        <v>315558</v>
      </c>
      <c r="J13" s="5">
        <f>I13/I5</f>
        <v>0.60098615986150339</v>
      </c>
      <c r="K13" s="3">
        <f>K14+K15</f>
        <v>-85231.199207596001</v>
      </c>
    </row>
    <row r="14" spans="1:11" x14ac:dyDescent="0.25">
      <c r="E14" s="6" t="s">
        <v>15</v>
      </c>
      <c r="F14" s="6"/>
      <c r="G14" s="2">
        <v>8589840.9353602622</v>
      </c>
      <c r="H14" s="4">
        <f>G14/G7</f>
        <v>0.53650123809170214</v>
      </c>
      <c r="I14">
        <v>313317</v>
      </c>
      <c r="J14" s="4">
        <f>I14/I7</f>
        <v>0.62459407574860504</v>
      </c>
      <c r="K14" s="2">
        <v>-88297.489207595994</v>
      </c>
    </row>
    <row r="15" spans="1:11" x14ac:dyDescent="0.25">
      <c r="E15" s="6" t="s">
        <v>16</v>
      </c>
      <c r="F15" s="6"/>
      <c r="G15" s="2">
        <v>32628.989453276001</v>
      </c>
      <c r="H15" s="4">
        <f>G15/G8</f>
        <v>5.6782571794773834E-2</v>
      </c>
      <c r="I15">
        <v>2241</v>
      </c>
      <c r="J15" s="4">
        <f>I15/I8</f>
        <v>9.5630280788597768E-2</v>
      </c>
      <c r="K15" s="2">
        <v>3066.29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7418581.3536058581</v>
      </c>
      <c r="H18" s="4">
        <f>G18/G5</f>
        <v>0.44729372447388127</v>
      </c>
      <c r="I18">
        <v>287173</v>
      </c>
      <c r="J18" s="4">
        <f>I18/I5</f>
        <v>0.54692639225089368</v>
      </c>
      <c r="K18" s="2">
        <v>71194.283493662006</v>
      </c>
    </row>
    <row r="19" spans="2:11" x14ac:dyDescent="0.25">
      <c r="E19" s="6" t="s">
        <v>20</v>
      </c>
      <c r="F19" s="6"/>
      <c r="G19" s="2">
        <v>2065117.1968113719</v>
      </c>
      <c r="H19" s="4">
        <f>G19/G5</f>
        <v>0.12451355837566459</v>
      </c>
      <c r="I19">
        <v>36243</v>
      </c>
      <c r="J19" s="4">
        <f>I19/I5</f>
        <v>6.9025476748681591E-2</v>
      </c>
      <c r="K19" s="2">
        <v>60088.716812120001</v>
      </c>
    </row>
    <row r="20" spans="2:11" x14ac:dyDescent="0.25">
      <c r="E20" s="6" t="s">
        <v>21</v>
      </c>
      <c r="F20" s="6"/>
      <c r="G20" s="2">
        <v>7101781.9687467497</v>
      </c>
      <c r="H20" s="4">
        <f>1-H18-H19</f>
        <v>0.42819271715045415</v>
      </c>
      <c r="I20">
        <v>201651</v>
      </c>
      <c r="J20" s="4">
        <f>1-J18-J19</f>
        <v>0.38404813100042473</v>
      </c>
      <c r="K20" s="2">
        <v>5995573.5100042084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96893.629489280007</v>
      </c>
      <c r="H22" s="4">
        <f>G22/G20</f>
        <v>1.3643565786120412E-2</v>
      </c>
      <c r="I22">
        <v>9608</v>
      </c>
      <c r="J22" s="4">
        <f>I22/I20</f>
        <v>4.7646676683973793E-2</v>
      </c>
      <c r="K22" s="2">
        <v>49223.115285904001</v>
      </c>
    </row>
    <row r="23" spans="2:11" x14ac:dyDescent="0.25">
      <c r="F23" t="s">
        <v>24</v>
      </c>
      <c r="G23" s="2">
        <f>G20-G22</f>
        <v>7004888.3392574694</v>
      </c>
      <c r="H23" s="4">
        <f>1-H22</f>
        <v>0.98635643421387964</v>
      </c>
      <c r="I23">
        <f>I20-I22</f>
        <v>192043</v>
      </c>
      <c r="J23" s="4">
        <f>1-J22</f>
        <v>0.95235332331602618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7471194.088634395</v>
      </c>
      <c r="H26" s="4">
        <f>G26/G5</f>
        <v>0.45046594097781339</v>
      </c>
      <c r="I26">
        <v>276411</v>
      </c>
      <c r="J26" s="4">
        <f>I26/I5</f>
        <v>0.52642996036696266</v>
      </c>
      <c r="K26" s="2">
        <v>5270293.0624519102</v>
      </c>
    </row>
    <row r="27" spans="2:11" x14ac:dyDescent="0.25">
      <c r="E27" s="6" t="s">
        <v>27</v>
      </c>
      <c r="F27" s="6"/>
      <c r="G27" s="2">
        <v>9046968.1706277914</v>
      </c>
      <c r="H27" s="4">
        <f>G27/G5</f>
        <v>0.54547519200148087</v>
      </c>
      <c r="I27">
        <v>247615</v>
      </c>
      <c r="J27" s="4">
        <f>I27/I5</f>
        <v>0.4715874355082304</v>
      </c>
      <c r="K27" s="2">
        <v>852238.746174664</v>
      </c>
    </row>
    <row r="28" spans="2:11" x14ac:dyDescent="0.25">
      <c r="E28" s="6" t="s">
        <v>28</v>
      </c>
      <c r="F28" s="6"/>
      <c r="G28" s="2">
        <v>14068.710658391001</v>
      </c>
      <c r="H28" s="4">
        <f>G28/G5</f>
        <v>8.4825463103918315E-4</v>
      </c>
      <c r="I28">
        <v>311</v>
      </c>
      <c r="J28" s="4">
        <f>I28/I5</f>
        <v>5.9230536293463504E-4</v>
      </c>
      <c r="K28" s="2">
        <v>0.38733853499999998</v>
      </c>
    </row>
    <row r="29" spans="2:11" x14ac:dyDescent="0.25">
      <c r="E29" s="6" t="s">
        <v>29</v>
      </c>
      <c r="F29" s="6"/>
      <c r="G29" s="2">
        <v>53249.549243401001</v>
      </c>
      <c r="H29" s="4">
        <f>G29/G5</f>
        <v>3.2106123896665454E-3</v>
      </c>
      <c r="I29">
        <v>730</v>
      </c>
      <c r="J29" s="4">
        <f>I29/I5</f>
        <v>1.3902987618722943E-3</v>
      </c>
      <c r="K29" s="2">
        <v>4324.3143448809997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17007143.623511299</v>
      </c>
      <c r="H4" s="5"/>
      <c r="I4" s="1">
        <v>2610762</v>
      </c>
      <c r="J4" s="5"/>
      <c r="K4" s="3">
        <v>221116355.47332454</v>
      </c>
    </row>
    <row r="5" spans="1:11" x14ac:dyDescent="0.25">
      <c r="E5" s="6" t="s">
        <v>7</v>
      </c>
      <c r="F5" s="6"/>
      <c r="G5" s="2">
        <v>14413865.045960305</v>
      </c>
      <c r="H5" s="4">
        <f>G5/G4</f>
        <v>0.84751827614568087</v>
      </c>
      <c r="I5">
        <v>470073</v>
      </c>
      <c r="J5" s="4">
        <f>I5/I4</f>
        <v>0.18005203078641407</v>
      </c>
      <c r="K5" s="2">
        <v>29961300.427160814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13714553.824520735</v>
      </c>
      <c r="H7" s="4">
        <f>G7/G5</f>
        <v>0.95148343492812415</v>
      </c>
      <c r="I7">
        <v>441776</v>
      </c>
      <c r="J7" s="4">
        <f>I7/I5</f>
        <v>0.93980296677324582</v>
      </c>
      <c r="K7" s="2">
        <v>29414817.532694738</v>
      </c>
    </row>
    <row r="8" spans="1:11" x14ac:dyDescent="0.25">
      <c r="F8" t="s">
        <v>10</v>
      </c>
      <c r="G8" s="2">
        <f>G5-G7</f>
        <v>699311.22143957019</v>
      </c>
      <c r="H8" s="4">
        <f>1-H7</f>
        <v>4.851656507187585E-2</v>
      </c>
      <c r="I8">
        <f>I5-I7</f>
        <v>28297</v>
      </c>
      <c r="J8" s="4">
        <f>1-J7</f>
        <v>6.0197033226754182E-2</v>
      </c>
      <c r="K8" s="2">
        <f>K5-K7</f>
        <v>546482.89446607605</v>
      </c>
    </row>
    <row r="9" spans="1:11" x14ac:dyDescent="0.25">
      <c r="E9" s="6" t="s">
        <v>11</v>
      </c>
      <c r="F9" s="6"/>
      <c r="G9" s="2">
        <v>2474027.717647085</v>
      </c>
      <c r="H9" s="4">
        <f>1-H5-H10</f>
        <v>0.14546991384413893</v>
      </c>
      <c r="I9">
        <v>1527035</v>
      </c>
      <c r="J9" s="4">
        <f>1-J5-J10</f>
        <v>0.58490011728376623</v>
      </c>
      <c r="K9" s="2">
        <v>190511596.85087764</v>
      </c>
    </row>
    <row r="10" spans="1:11" x14ac:dyDescent="0.25">
      <c r="E10" s="6" t="s">
        <v>12</v>
      </c>
      <c r="F10" s="6"/>
      <c r="G10" s="2">
        <v>119250.859903909</v>
      </c>
      <c r="H10" s="4">
        <f>G10/G4</f>
        <v>7.0118100101802068E-3</v>
      </c>
      <c r="I10">
        <v>613654</v>
      </c>
      <c r="J10" s="4">
        <f>I10/I4</f>
        <v>0.23504785192981972</v>
      </c>
      <c r="K10" s="2">
        <v>643458.19528610795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6264913.405521187</v>
      </c>
      <c r="H13" s="5">
        <f>G13/G5</f>
        <v>0.43464493288543865</v>
      </c>
      <c r="I13" s="1">
        <f>I14+I15</f>
        <v>197914</v>
      </c>
      <c r="J13" s="5">
        <f>I13/I5</f>
        <v>0.42102822327595929</v>
      </c>
      <c r="K13" s="3">
        <f>K14+K15</f>
        <v>9341496.2807984296</v>
      </c>
    </row>
    <row r="14" spans="1:11" x14ac:dyDescent="0.25">
      <c r="E14" s="6" t="s">
        <v>15</v>
      </c>
      <c r="F14" s="6"/>
      <c r="G14" s="2">
        <v>6226281.554866937</v>
      </c>
      <c r="H14" s="4">
        <f>G14/G7</f>
        <v>0.45399082132258273</v>
      </c>
      <c r="I14">
        <v>196345</v>
      </c>
      <c r="J14" s="4">
        <f>I14/I7</f>
        <v>0.44444469595451086</v>
      </c>
      <c r="K14" s="2">
        <v>9330199.2123979237</v>
      </c>
    </row>
    <row r="15" spans="1:11" x14ac:dyDescent="0.25">
      <c r="E15" s="6" t="s">
        <v>16</v>
      </c>
      <c r="F15" s="6"/>
      <c r="G15" s="2">
        <v>38631.850654250004</v>
      </c>
      <c r="H15" s="4">
        <f>G15/G8</f>
        <v>5.5242715217302299E-2</v>
      </c>
      <c r="I15">
        <v>1569</v>
      </c>
      <c r="J15" s="4">
        <f>I15/I8</f>
        <v>5.5447573947768315E-2</v>
      </c>
      <c r="K15" s="2">
        <v>11297.068400505001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5640338.605689331</v>
      </c>
      <c r="H18" s="4">
        <f>G18/G5</f>
        <v>0.39131340467698617</v>
      </c>
      <c r="I18">
        <v>194602</v>
      </c>
      <c r="J18" s="4">
        <f>I18/I5</f>
        <v>0.41398250909965045</v>
      </c>
      <c r="K18" s="2">
        <v>7791708.9439450772</v>
      </c>
    </row>
    <row r="19" spans="2:11" x14ac:dyDescent="0.25">
      <c r="E19" s="6" t="s">
        <v>20</v>
      </c>
      <c r="F19" s="6"/>
      <c r="G19" s="2">
        <v>1573324.8289772801</v>
      </c>
      <c r="H19" s="4">
        <f>G19/G5</f>
        <v>0.10915357011880912</v>
      </c>
      <c r="I19">
        <v>35980</v>
      </c>
      <c r="J19" s="4">
        <f>I19/I5</f>
        <v>7.6541303159296539E-2</v>
      </c>
      <c r="K19" s="2">
        <v>6257329.7439448843</v>
      </c>
    </row>
    <row r="20" spans="2:11" x14ac:dyDescent="0.25">
      <c r="E20" s="6" t="s">
        <v>21</v>
      </c>
      <c r="F20" s="6"/>
      <c r="G20" s="2">
        <v>7200201.6112936949</v>
      </c>
      <c r="H20" s="4">
        <f>1-H18-H19</f>
        <v>0.49953302520420473</v>
      </c>
      <c r="I20">
        <v>239454</v>
      </c>
      <c r="J20" s="4">
        <f>1-J18-J19</f>
        <v>0.50947618774105297</v>
      </c>
      <c r="K20" s="2">
        <v>15878812.494970215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330563.95611129003</v>
      </c>
      <c r="H22" s="4">
        <f>G22/G20</f>
        <v>4.5910375008498684E-2</v>
      </c>
      <c r="I22">
        <v>26319</v>
      </c>
      <c r="J22" s="4">
        <f>I22/I20</f>
        <v>0.10991255105364704</v>
      </c>
      <c r="K22" s="2">
        <v>5680936.1648404757</v>
      </c>
    </row>
    <row r="23" spans="2:11" x14ac:dyDescent="0.25">
      <c r="F23" t="s">
        <v>24</v>
      </c>
      <c r="G23" s="2">
        <f>G20-G22</f>
        <v>6869637.6551824044</v>
      </c>
      <c r="H23" s="4">
        <f>1-H22</f>
        <v>0.95408962499150129</v>
      </c>
      <c r="I23">
        <f>I20-I22</f>
        <v>213135</v>
      </c>
      <c r="J23" s="4">
        <f>1-J22</f>
        <v>0.89008744894635294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7439973.7289432148</v>
      </c>
      <c r="H26" s="4">
        <f>G26/G5</f>
        <v>0.51616784985983866</v>
      </c>
      <c r="I26">
        <v>261767</v>
      </c>
      <c r="J26" s="4">
        <f>I26/I5</f>
        <v>0.55686457209837625</v>
      </c>
      <c r="K26" s="2">
        <v>22177958.744622044</v>
      </c>
    </row>
    <row r="27" spans="2:11" x14ac:dyDescent="0.25">
      <c r="E27" s="6" t="s">
        <v>27</v>
      </c>
      <c r="F27" s="6"/>
      <c r="G27" s="2">
        <v>6876194.6491143489</v>
      </c>
      <c r="H27" s="4">
        <f>G27/G5</f>
        <v>0.47705418547966094</v>
      </c>
      <c r="I27">
        <v>206156</v>
      </c>
      <c r="J27" s="4">
        <f>I27/I5</f>
        <v>0.43856167020866971</v>
      </c>
      <c r="K27" s="2">
        <v>7721683.829693621</v>
      </c>
    </row>
    <row r="28" spans="2:11" x14ac:dyDescent="0.25">
      <c r="E28" s="6" t="s">
        <v>28</v>
      </c>
      <c r="F28" s="6"/>
      <c r="G28" s="2">
        <v>49590.193403906</v>
      </c>
      <c r="H28" s="4">
        <f>G28/G5</f>
        <v>3.440450791358309E-3</v>
      </c>
      <c r="I28">
        <v>1298</v>
      </c>
      <c r="J28" s="4">
        <f>I28/I5</f>
        <v>2.761273249048552E-3</v>
      </c>
      <c r="K28" s="2">
        <v>19185.932131170001</v>
      </c>
    </row>
    <row r="29" spans="2:11" x14ac:dyDescent="0.25">
      <c r="E29" s="6" t="s">
        <v>29</v>
      </c>
      <c r="F29" s="6"/>
      <c r="G29" s="2">
        <v>48106.474498836003</v>
      </c>
      <c r="H29" s="4">
        <f>G29/G5</f>
        <v>3.3375138691421661E-3</v>
      </c>
      <c r="I29">
        <v>843</v>
      </c>
      <c r="J29" s="4">
        <f>I29/I5</f>
        <v>1.7933384814698993E-3</v>
      </c>
      <c r="K29" s="2">
        <v>42471.920713983003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16010850.163018696</v>
      </c>
    </row>
    <row r="3" spans="1:2" x14ac:dyDescent="0.25">
      <c r="A3" t="s">
        <v>32</v>
      </c>
      <c r="B3">
        <f>'NEWT - EU'!$G$8</f>
        <v>574630.35614528321</v>
      </c>
    </row>
    <row r="4" spans="1:2" x14ac:dyDescent="0.25">
      <c r="A4" t="s">
        <v>33</v>
      </c>
      <c r="B4">
        <f>'NEWT - EU'!$G$9</f>
        <v>519098.25691864901</v>
      </c>
    </row>
    <row r="5" spans="1:2" x14ac:dyDescent="0.25">
      <c r="A5" t="s">
        <v>34</v>
      </c>
      <c r="B5">
        <f>'NEWT - EU'!$G$10</f>
        <v>703.81079715999999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501633</v>
      </c>
    </row>
    <row r="16" spans="1:2" x14ac:dyDescent="0.25">
      <c r="A16" t="s">
        <v>32</v>
      </c>
      <c r="B16">
        <f>'NEWT - EU'!$I$8</f>
        <v>23434</v>
      </c>
    </row>
    <row r="17" spans="1:2" x14ac:dyDescent="0.25">
      <c r="A17" t="s">
        <v>33</v>
      </c>
      <c r="B17">
        <f>'NEWT - EU'!$I$9</f>
        <v>1001925</v>
      </c>
    </row>
    <row r="18" spans="1:2" x14ac:dyDescent="0.25">
      <c r="A18" t="s">
        <v>34</v>
      </c>
      <c r="B18">
        <f>'NEWT - EU'!$I$10</f>
        <v>4061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7418581.3536058581</v>
      </c>
    </row>
    <row r="28" spans="1:2" x14ac:dyDescent="0.25">
      <c r="A28" t="s">
        <v>37</v>
      </c>
      <c r="B28">
        <f>'NEWT - EU'!$G$19</f>
        <v>2065117.1968113719</v>
      </c>
    </row>
    <row r="29" spans="1:2" x14ac:dyDescent="0.25">
      <c r="A29" t="s">
        <v>38</v>
      </c>
      <c r="B29">
        <f>'NEWT - EU'!$G$22</f>
        <v>96893.629489280007</v>
      </c>
    </row>
    <row r="30" spans="1:2" x14ac:dyDescent="0.25">
      <c r="A30" t="s">
        <v>39</v>
      </c>
      <c r="B30">
        <f>'NEWT - EU'!$G$23</f>
        <v>7004888.3392574694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7471194.088634395</v>
      </c>
    </row>
    <row r="41" spans="1:2" x14ac:dyDescent="0.25">
      <c r="A41" t="s">
        <v>42</v>
      </c>
      <c r="B41">
        <f>'NEWT - EU'!$G$27</f>
        <v>9046968.1706277914</v>
      </c>
    </row>
    <row r="42" spans="1:2" x14ac:dyDescent="0.25">
      <c r="A42" t="s">
        <v>43</v>
      </c>
      <c r="B42">
        <f>'NEWT - EU'!$G$28</f>
        <v>14068.710658391001</v>
      </c>
    </row>
    <row r="43" spans="1:2" x14ac:dyDescent="0.25">
      <c r="A43" t="s">
        <v>44</v>
      </c>
      <c r="B43">
        <f>'NEWT - EU'!$G$29</f>
        <v>53249.549243401001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2025-03-13T10:07:42Z</dcterms:created>
  <dcterms:modified xsi:type="dcterms:W3CDTF">2025-03-13T10:07:42Z</dcterms:modified>
</cp:coreProperties>
</file>