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C6090F1A-4F60-41B7-8965-FE29F5A4C15F}" xr6:coauthVersionLast="47" xr6:coauthVersionMax="47" xr10:uidLastSave="{00000000-0000-0000-0000-000000000000}"/>
  <bookViews>
    <workbookView xWindow="32715" yWindow="855" windowWidth="25020" windowHeight="15345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H20" i="5" s="1"/>
  <c r="J18" i="5"/>
  <c r="J20" i="5" s="1"/>
  <c r="H18" i="5"/>
  <c r="J15" i="5"/>
  <c r="H15" i="5"/>
  <c r="J14" i="5"/>
  <c r="H14" i="5"/>
  <c r="K13" i="5"/>
  <c r="I13" i="5"/>
  <c r="J13" i="5" s="1"/>
  <c r="G13" i="5"/>
  <c r="H13" i="5" s="1"/>
  <c r="J10" i="5"/>
  <c r="H10" i="5"/>
  <c r="H9" i="5" s="1"/>
  <c r="K8" i="5"/>
  <c r="J8" i="5"/>
  <c r="I8" i="5"/>
  <c r="G8" i="5"/>
  <c r="J7" i="5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H20" i="2"/>
  <c r="J19" i="2"/>
  <c r="J20" i="2" s="1"/>
  <c r="H19" i="2"/>
  <c r="J18" i="2"/>
  <c r="H18" i="2"/>
  <c r="J14" i="2"/>
  <c r="H14" i="2"/>
  <c r="K13" i="2"/>
  <c r="I13" i="2"/>
  <c r="J13" i="2" s="1"/>
  <c r="G13" i="2"/>
  <c r="H13" i="2" s="1"/>
  <c r="J10" i="2"/>
  <c r="H10" i="2"/>
  <c r="K8" i="2"/>
  <c r="I8" i="2"/>
  <c r="J15" i="2" s="1"/>
  <c r="G8" i="2"/>
  <c r="H15" i="2" s="1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<sst xmlns="http://schemas.openxmlformats.org/spreadsheetml/2006/main" count="82" uniqueCount="45">
  <si>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05 July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</si>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</sst>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12814214.755110869</c:v>
                </c:pt>
                <c:pt idx="1">
                  <c:v>456497.76933824457</c:v>
                </c:pt>
                <c:pt idx="2">
                  <c:v>506598.29951444903</c:v>
                </c:pt>
                <c:pt idx="3">
                  <c:v>340.833010591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1EF-4CB6-818D-9B2CBDCC6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441874</c:v>
                </c:pt>
                <c:pt idx="1">
                  <c:v>21252</c:v>
                </c:pt>
                <c:pt idx="2">
                  <c:v>948833</c:v>
                </c:pt>
                <c:pt idx="3">
                  <c:v>2650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642-4276-AF79-F1ACF94B3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6250857.0994061343</c:v>
                </c:pt>
                <c:pt idx="1">
                  <c:v>1286846.471432158</c:v>
                </c:pt>
                <c:pt idx="2">
                  <c:v>161170.91237230899</c:v>
                </c:pt>
                <c:pt idx="3">
                  <c:v>5571838.0412385128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240-47D6-BC68-6648E741D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5978408.8133590827</c:v>
                </c:pt>
                <c:pt idx="1">
                  <c:v>7283798.2552079149</c:v>
                </c:pt>
                <c:pt idx="2">
                  <c:v>7773.7298549059997</c:v>
                </c:pt>
                <c:pt idx="3">
                  <c:v>731.72602720999998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4D6-401A-9F58-EE856346D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13777651.656974154</v>
      </c>
      <c r="H4" s="5"/>
      <c r="I4" s="1">
        <v>1414609</v>
      </c>
      <c r="J4" s="5"/>
      <c r="K4" s="3">
        <v>1214095.3670385459</v>
      </c>
    </row>
    <row r="5" spans="1:11" x14ac:dyDescent="0.25">
      <c r="E5" s="6" t="s">
        <v>7</v>
      </c>
      <c r="F5" s="6"/>
      <c r="G5" s="2">
        <v>13270712.524449114</v>
      </c>
      <c r="H5" s="4">
        <f>G5/G4</f>
        <v>0.96320569389135113</v>
      </c>
      <c r="I5">
        <v>463126</v>
      </c>
      <c r="J5" s="4">
        <f>I5/I4</f>
        <v>0.32738799201758223</v>
      </c>
      <c r="K5" s="2">
        <v>1055982.0463836261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12814214.755110869</v>
      </c>
      <c r="H7" s="4">
        <f>G7/G5</f>
        <v>0.96560111082978983</v>
      </c>
      <c r="I7">
        <v>441874</v>
      </c>
      <c r="J7" s="4">
        <f>I7/I5</f>
        <v>0.95411183997443461</v>
      </c>
      <c r="K7" s="2">
        <v>939657.24505685002</v>
      </c>
    </row>
    <row r="8" spans="1:11" x14ac:dyDescent="0.25">
      <c r="F8" t="s">
        <v>10</v>
      </c>
      <c r="G8" s="2">
        <f>G5-G7</f>
        <v>456497.76933824457</v>
      </c>
      <c r="H8" s="4">
        <f>1-H7</f>
        <v>3.4398889170210167E-2</v>
      </c>
      <c r="I8">
        <f>I5-I7</f>
        <v>21252</v>
      </c>
      <c r="J8" s="4">
        <f>1-J7</f>
        <v>4.5888160025565394E-2</v>
      </c>
      <c r="K8" s="2">
        <f>K5-K7</f>
        <v>116324.80132677604</v>
      </c>
    </row>
    <row r="9" spans="1:11" x14ac:dyDescent="0.25">
      <c r="E9" s="6" t="s">
        <v>11</v>
      </c>
      <c r="F9" s="6"/>
      <c r="G9" s="2">
        <v>506598.29951444903</v>
      </c>
      <c r="H9" s="4">
        <f>1-H5-H10</f>
        <v>3.6769568002397029E-2</v>
      </c>
      <c r="I9">
        <v>948833</v>
      </c>
      <c r="J9" s="4">
        <f>1-J5-J10</f>
        <v>0.67073869882066361</v>
      </c>
      <c r="K9" s="2">
        <v>157729.515995283</v>
      </c>
    </row>
    <row r="10" spans="1:11" x14ac:dyDescent="0.25">
      <c r="E10" s="6" t="s">
        <v>12</v>
      </c>
      <c r="F10" s="6"/>
      <c r="G10" s="2">
        <v>340.833010591</v>
      </c>
      <c r="H10" s="4">
        <f>G10/G4</f>
        <v>2.4738106251835207E-5</v>
      </c>
      <c r="I10">
        <v>2650</v>
      </c>
      <c r="J10" s="4">
        <f>I10/I4</f>
        <v>1.8733091617542375E-3</v>
      </c>
      <c r="K10" s="2">
        <v>383.80465963699999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6866321.5735511538</v>
      </c>
      <c r="H13" s="5">
        <f>G13/G5</f>
        <v>0.51740413793917106</v>
      </c>
      <c r="I13" s="1">
        <f>I14+I15</f>
        <v>271236</v>
      </c>
      <c r="J13" s="5">
        <f>I13/I5</f>
        <v>0.5856635127373544</v>
      </c>
      <c r="K13" s="3">
        <f>K14+K15</f>
        <v>44691.900104376997</v>
      </c>
    </row>
    <row r="14" spans="1:11" x14ac:dyDescent="0.25">
      <c r="E14" s="6" t="s">
        <v>15</v>
      </c>
      <c r="F14" s="6"/>
      <c r="G14" s="2">
        <v>6811949.4872610718</v>
      </c>
      <c r="H14" s="4">
        <f>G14/G7</f>
        <v>0.53159320469045268</v>
      </c>
      <c r="I14">
        <v>268137</v>
      </c>
      <c r="J14" s="4">
        <f>I14/I7</f>
        <v>0.60681778063429848</v>
      </c>
      <c r="K14" s="2">
        <v>57920.583622667997</v>
      </c>
    </row>
    <row r="15" spans="1:11" x14ac:dyDescent="0.25">
      <c r="E15" s="6" t="s">
        <v>16</v>
      </c>
      <c r="F15" s="6"/>
      <c r="G15" s="2">
        <v>54372.086290081999</v>
      </c>
      <c r="H15" s="4">
        <f>G15/G8</f>
        <v>0.11910701418958018</v>
      </c>
      <c r="I15">
        <v>3099</v>
      </c>
      <c r="J15" s="4">
        <f>I15/I8</f>
        <v>0.14582156973461322</v>
      </c>
      <c r="K15" s="2">
        <v>-13228.683518291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6250857.0994061343</v>
      </c>
      <c r="H18" s="4">
        <f>G18/G5</f>
        <v>0.47102648692675347</v>
      </c>
      <c r="I18">
        <v>253032</v>
      </c>
      <c r="J18" s="4">
        <f>I18/I5</f>
        <v>0.54635671501923877</v>
      </c>
      <c r="K18" s="2">
        <v>-7106.3484352670002</v>
      </c>
    </row>
    <row r="19" spans="2:11" x14ac:dyDescent="0.25">
      <c r="E19" s="6" t="s">
        <v>20</v>
      </c>
      <c r="F19" s="6"/>
      <c r="G19" s="2">
        <v>1286846.471432158</v>
      </c>
      <c r="H19" s="4">
        <f>G19/G5</f>
        <v>9.6968905705805492E-2</v>
      </c>
      <c r="I19">
        <v>23571</v>
      </c>
      <c r="J19" s="4">
        <f>I19/I5</f>
        <v>5.0895436663024748E-2</v>
      </c>
      <c r="K19" s="2">
        <v>77164.70834764</v>
      </c>
    </row>
    <row r="20" spans="2:11" x14ac:dyDescent="0.25">
      <c r="E20" s="6" t="s">
        <v>21</v>
      </c>
      <c r="F20" s="6"/>
      <c r="G20" s="2">
        <v>5733008.9536108216</v>
      </c>
      <c r="H20" s="4">
        <f>1-H18-H19</f>
        <v>0.43200460736744095</v>
      </c>
      <c r="I20">
        <v>186523</v>
      </c>
      <c r="J20" s="4">
        <f>1-J18-J19</f>
        <v>0.40274784831773647</v>
      </c>
      <c r="K20" s="2">
        <v>985923.68647125305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161170.91237230899</v>
      </c>
      <c r="H22" s="4">
        <f>G22/G20</f>
        <v>2.8112796208141048E-2</v>
      </c>
      <c r="I22">
        <v>16724</v>
      </c>
      <c r="J22" s="4">
        <f>I22/I20</f>
        <v>8.9661864756625187E-2</v>
      </c>
      <c r="K22" s="2">
        <v>36417.955884875002</v>
      </c>
    </row>
    <row r="23" spans="2:11" x14ac:dyDescent="0.25">
      <c r="F23" t="s">
        <v>24</v>
      </c>
      <c r="G23" s="2">
        <f>G20-G22</f>
        <v>5571838.0412385128</v>
      </c>
      <c r="H23" s="4">
        <f>1-H22</f>
        <v>0.971887203791859</v>
      </c>
      <c r="I23">
        <f>I20-I22</f>
        <v>169799</v>
      </c>
      <c r="J23" s="4">
        <f>1-J22</f>
        <v>0.91033813524337481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5978408.8133590827</v>
      </c>
      <c r="H26" s="4">
        <f>G26/G5</f>
        <v>0.45049644488529489</v>
      </c>
      <c r="I26">
        <v>234032</v>
      </c>
      <c r="J26" s="4">
        <f>I26/I5</f>
        <v>0.50533116257778665</v>
      </c>
      <c r="K26" s="2">
        <v>124542.81779978699</v>
      </c>
    </row>
    <row r="27" spans="2:11" x14ac:dyDescent="0.25">
      <c r="E27" s="6" t="s">
        <v>27</v>
      </c>
      <c r="F27" s="6"/>
      <c r="G27" s="2">
        <v>7283798.2552079149</v>
      </c>
      <c r="H27" s="4">
        <f>G27/G5</f>
        <v>0.54886263580713623</v>
      </c>
      <c r="I27">
        <v>228861</v>
      </c>
      <c r="J27" s="4">
        <f>I27/I5</f>
        <v>0.49416573459490504</v>
      </c>
      <c r="K27" s="2">
        <v>931383.64462857402</v>
      </c>
    </row>
    <row r="28" spans="2:11" x14ac:dyDescent="0.25">
      <c r="E28" s="6" t="s">
        <v>28</v>
      </c>
      <c r="F28" s="6"/>
      <c r="G28" s="2">
        <v>7773.7298549059997</v>
      </c>
      <c r="H28" s="4">
        <f>G28/G5</f>
        <v>5.8578089462673353E-4</v>
      </c>
      <c r="I28">
        <v>193</v>
      </c>
      <c r="J28" s="4">
        <f>I28/I5</f>
        <v>4.1673324322106728E-4</v>
      </c>
      <c r="K28" s="2">
        <v>17.18</v>
      </c>
    </row>
    <row r="29" spans="2:11" x14ac:dyDescent="0.25">
      <c r="E29" s="6" t="s">
        <v>29</v>
      </c>
      <c r="F29" s="6"/>
      <c r="G29" s="2">
        <v>731.72602720999998</v>
      </c>
      <c r="H29" s="4">
        <f>G29/G5</f>
        <v>5.5138412942177346E-5</v>
      </c>
      <c r="I29">
        <v>40</v>
      </c>
      <c r="J29" s="4">
        <f>I29/I5</f>
        <v>8.6369584087267823E-5</v>
      </c>
      <c r="K29" s="2">
        <v>38.403955265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14790017.669450805</v>
      </c>
      <c r="H4" s="5"/>
      <c r="I4" s="1">
        <v>2340692</v>
      </c>
      <c r="J4" s="5"/>
      <c r="K4" s="3">
        <v>133751461.29010482</v>
      </c>
    </row>
    <row r="5" spans="1:11" x14ac:dyDescent="0.25">
      <c r="E5" s="6" t="s">
        <v>7</v>
      </c>
      <c r="F5" s="6"/>
      <c r="G5" s="2">
        <v>12420351.196464598</v>
      </c>
      <c r="H5" s="4">
        <f>G5/G4</f>
        <v>0.83977933455205944</v>
      </c>
      <c r="I5">
        <v>437898</v>
      </c>
      <c r="J5" s="4">
        <f>I5/I4</f>
        <v>0.18708057275369847</v>
      </c>
      <c r="K5" s="2">
        <v>5505923.5713758022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11835976.043126272</v>
      </c>
      <c r="H7" s="4">
        <f>G7/G5</f>
        <v>0.95295019085252064</v>
      </c>
      <c r="I7">
        <v>412732</v>
      </c>
      <c r="J7" s="4">
        <f>I7/I5</f>
        <v>0.94252999556974459</v>
      </c>
      <c r="K7" s="2">
        <v>5258014.7641010983</v>
      </c>
    </row>
    <row r="8" spans="1:11" x14ac:dyDescent="0.25">
      <c r="F8" t="s">
        <v>10</v>
      </c>
      <c r="G8" s="2">
        <f>G5-G7</f>
        <v>584375.15333832614</v>
      </c>
      <c r="H8" s="4">
        <f>1-H7</f>
        <v>4.704980914747936E-2</v>
      </c>
      <c r="I8">
        <f>I5-I7</f>
        <v>25166</v>
      </c>
      <c r="J8" s="4">
        <f>1-J7</f>
        <v>5.7470004430255406E-2</v>
      </c>
      <c r="K8" s="2">
        <f>K5-K7</f>
        <v>247908.80727470387</v>
      </c>
    </row>
    <row r="9" spans="1:11" x14ac:dyDescent="0.25">
      <c r="E9" s="6" t="s">
        <v>11</v>
      </c>
      <c r="F9" s="6"/>
      <c r="G9" s="2">
        <v>2215581.6349534658</v>
      </c>
      <c r="H9" s="4">
        <f>1-H5-H10</f>
        <v>0.14980250088069968</v>
      </c>
      <c r="I9">
        <v>1338394</v>
      </c>
      <c r="J9" s="4">
        <f>1-J5-J10</f>
        <v>0.5717941531820504</v>
      </c>
      <c r="K9" s="2">
        <v>127462460.58319785</v>
      </c>
    </row>
    <row r="10" spans="1:11" x14ac:dyDescent="0.25">
      <c r="E10" s="6" t="s">
        <v>12</v>
      </c>
      <c r="F10" s="6"/>
      <c r="G10" s="2">
        <v>154084.838032739</v>
      </c>
      <c r="H10" s="4">
        <f>G10/G4</f>
        <v>1.0418164567240887E-2</v>
      </c>
      <c r="I10">
        <v>564400</v>
      </c>
      <c r="J10" s="4">
        <f>I10/I4</f>
        <v>0.24112527406425108</v>
      </c>
      <c r="K10" s="2">
        <v>783077.135531176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5162719.662495642</v>
      </c>
      <c r="H13" s="5">
        <f>G13/G5</f>
        <v>0.41566615797186063</v>
      </c>
      <c r="I13" s="1">
        <f>I14+I15</f>
        <v>170279</v>
      </c>
      <c r="J13" s="5">
        <f>I13/I5</f>
        <v>0.38885539554873511</v>
      </c>
      <c r="K13" s="3">
        <f>K14+K15</f>
        <v>1380731.8689106621</v>
      </c>
    </row>
    <row r="14" spans="1:11" x14ac:dyDescent="0.25">
      <c r="E14" s="6" t="s">
        <v>15</v>
      </c>
      <c r="F14" s="6"/>
      <c r="G14" s="2">
        <v>5118270.1961171543</v>
      </c>
      <c r="H14" s="4">
        <f>G14/G7</f>
        <v>0.43243330144196962</v>
      </c>
      <c r="I14">
        <v>168229</v>
      </c>
      <c r="J14" s="4">
        <f>I14/I7</f>
        <v>0.40759863543413161</v>
      </c>
      <c r="K14" s="2">
        <v>1361714.2193836391</v>
      </c>
    </row>
    <row r="15" spans="1:11" x14ac:dyDescent="0.25">
      <c r="E15" s="6" t="s">
        <v>16</v>
      </c>
      <c r="F15" s="6"/>
      <c r="G15" s="2">
        <v>44449.466378488003</v>
      </c>
      <c r="H15" s="4">
        <f>G15/G8</f>
        <v>7.6063238015107434E-2</v>
      </c>
      <c r="I15">
        <v>2050</v>
      </c>
      <c r="J15" s="4">
        <f>I15/I8</f>
        <v>8.145911149964237E-2</v>
      </c>
      <c r="K15" s="2">
        <v>19017.649527023001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4557810.0767798917</v>
      </c>
      <c r="H18" s="4">
        <f>G18/G5</f>
        <v>0.36696305963371256</v>
      </c>
      <c r="I18">
        <v>164652</v>
      </c>
      <c r="J18" s="4">
        <f>I18/I5</f>
        <v>0.37600537111382104</v>
      </c>
      <c r="K18" s="2">
        <v>1160524.314878739</v>
      </c>
    </row>
    <row r="19" spans="2:11" x14ac:dyDescent="0.25">
      <c r="E19" s="6" t="s">
        <v>20</v>
      </c>
      <c r="F19" s="6"/>
      <c r="G19" s="2">
        <v>1165804.4243527059</v>
      </c>
      <c r="H19" s="4">
        <f>G19/G5</f>
        <v>9.3862436408766556E-2</v>
      </c>
      <c r="I19">
        <v>29169</v>
      </c>
      <c r="J19" s="4">
        <f>I19/I5</f>
        <v>6.6611402655412905E-2</v>
      </c>
      <c r="K19" s="2">
        <v>614451.78913691</v>
      </c>
    </row>
    <row r="20" spans="2:11" x14ac:dyDescent="0.25">
      <c r="E20" s="6" t="s">
        <v>21</v>
      </c>
      <c r="F20" s="6"/>
      <c r="G20" s="2">
        <v>6696736.695332</v>
      </c>
      <c r="H20" s="4">
        <f>1-H18-H19</f>
        <v>0.53917450395752087</v>
      </c>
      <c r="I20">
        <v>244040</v>
      </c>
      <c r="J20" s="4">
        <f>1-J18-J19</f>
        <v>0.55738322623076608</v>
      </c>
      <c r="K20" s="2">
        <v>3719159.6771159428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271825.427740685</v>
      </c>
      <c r="H22" s="4">
        <f>G22/G20</f>
        <v>4.0590729501155769E-2</v>
      </c>
      <c r="I22">
        <v>22391</v>
      </c>
      <c r="J22" s="4">
        <f>I22/I20</f>
        <v>9.1751352237338143E-2</v>
      </c>
      <c r="K22" s="2">
        <v>830559.71387245401</v>
      </c>
    </row>
    <row r="23" spans="2:11" x14ac:dyDescent="0.25">
      <c r="F23" t="s">
        <v>24</v>
      </c>
      <c r="G23" s="2">
        <f>G20-G22</f>
        <v>6424911.2675913153</v>
      </c>
      <c r="H23" s="4">
        <f>1-H22</f>
        <v>0.95940927049884428</v>
      </c>
      <c r="I23">
        <f>I20-I22</f>
        <v>221649</v>
      </c>
      <c r="J23" s="4">
        <f>1-J22</f>
        <v>0.9082486477626619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6060591.2602100521</v>
      </c>
      <c r="H26" s="4">
        <f>G26/G5</f>
        <v>0.48795651301190052</v>
      </c>
      <c r="I26">
        <v>226601</v>
      </c>
      <c r="J26" s="4">
        <f>I26/I5</f>
        <v>0.5174743890129665</v>
      </c>
      <c r="K26" s="2">
        <v>3280003.4232521411</v>
      </c>
    </row>
    <row r="27" spans="2:11" x14ac:dyDescent="0.25">
      <c r="E27" s="6" t="s">
        <v>27</v>
      </c>
      <c r="F27" s="6"/>
      <c r="G27" s="2">
        <v>6319149.8449884541</v>
      </c>
      <c r="H27" s="4">
        <f>G27/G5</f>
        <v>0.50877384584641805</v>
      </c>
      <c r="I27">
        <v>210163</v>
      </c>
      <c r="J27" s="4">
        <f>I27/I5</f>
        <v>0.47993596682332418</v>
      </c>
      <c r="K27" s="2">
        <v>2214163.2369229859</v>
      </c>
    </row>
    <row r="28" spans="2:11" x14ac:dyDescent="0.25">
      <c r="E28" s="6" t="s">
        <v>28</v>
      </c>
      <c r="F28" s="6"/>
      <c r="G28" s="2">
        <v>36326.453036755003</v>
      </c>
      <c r="H28" s="4">
        <f>G28/G5</f>
        <v>2.9247524858310911E-3</v>
      </c>
      <c r="I28">
        <v>901</v>
      </c>
      <c r="J28" s="4">
        <f>I28/I5</f>
        <v>2.0575567826297447E-3</v>
      </c>
      <c r="K28" s="2">
        <v>8716.4611825669999</v>
      </c>
    </row>
    <row r="29" spans="2:11" x14ac:dyDescent="0.25">
      <c r="E29" s="6" t="s">
        <v>29</v>
      </c>
      <c r="F29" s="6"/>
      <c r="G29" s="2">
        <v>4283.6382293369998</v>
      </c>
      <c r="H29" s="4">
        <f>G29/G5</f>
        <v>3.4488865585027254E-4</v>
      </c>
      <c r="I29">
        <v>224</v>
      </c>
      <c r="J29" s="4">
        <f>I29/I5</f>
        <v>5.1153464962160142E-4</v>
      </c>
      <c r="K29" s="2">
        <v>3039.9140181080002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12814214.755110869</v>
      </c>
    </row>
    <row r="3" spans="1:2" x14ac:dyDescent="0.25">
      <c r="A3" t="s">
        <v>32</v>
      </c>
      <c r="B3">
        <f>'NEWT - EU'!$G$8</f>
        <v>456497.76933824457</v>
      </c>
    </row>
    <row r="4" spans="1:2" x14ac:dyDescent="0.25">
      <c r="A4" t="s">
        <v>33</v>
      </c>
      <c r="B4">
        <f>'NEWT - EU'!$G$9</f>
        <v>506598.29951444903</v>
      </c>
    </row>
    <row r="5" spans="1:2" x14ac:dyDescent="0.25">
      <c r="A5" t="s">
        <v>34</v>
      </c>
      <c r="B5">
        <f>'NEWT - EU'!$G$10</f>
        <v>340.833010591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441874</v>
      </c>
    </row>
    <row r="16" spans="1:2" x14ac:dyDescent="0.25">
      <c r="A16" t="s">
        <v>32</v>
      </c>
      <c r="B16">
        <f>'NEWT - EU'!$I$8</f>
        <v>21252</v>
      </c>
    </row>
    <row r="17" spans="1:2" x14ac:dyDescent="0.25">
      <c r="A17" t="s">
        <v>33</v>
      </c>
      <c r="B17">
        <f>'NEWT - EU'!$I$9</f>
        <v>948833</v>
      </c>
    </row>
    <row r="18" spans="1:2" x14ac:dyDescent="0.25">
      <c r="A18" t="s">
        <v>34</v>
      </c>
      <c r="B18">
        <f>'NEWT - EU'!$I$10</f>
        <v>2650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6250857.0994061343</v>
      </c>
    </row>
    <row r="28" spans="1:2" x14ac:dyDescent="0.25">
      <c r="A28" t="s">
        <v>37</v>
      </c>
      <c r="B28">
        <f>'NEWT - EU'!$G$19</f>
        <v>1286846.471432158</v>
      </c>
    </row>
    <row r="29" spans="1:2" x14ac:dyDescent="0.25">
      <c r="A29" t="s">
        <v>38</v>
      </c>
      <c r="B29">
        <f>'NEWT - EU'!$G$22</f>
        <v>161170.91237230899</v>
      </c>
    </row>
    <row r="30" spans="1:2" x14ac:dyDescent="0.25">
      <c r="A30" t="s">
        <v>39</v>
      </c>
      <c r="B30">
        <f>'NEWT - EU'!$G$23</f>
        <v>5571838.0412385128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5978408.8133590827</v>
      </c>
    </row>
    <row r="41" spans="1:2" x14ac:dyDescent="0.25">
      <c r="A41" t="s">
        <v>42</v>
      </c>
      <c r="B41">
        <f>'NEWT - EU'!$G$27</f>
        <v>7283798.2552079149</v>
      </c>
    </row>
    <row r="42" spans="1:2" x14ac:dyDescent="0.25">
      <c r="A42" t="s">
        <v>43</v>
      </c>
      <c r="B42">
        <f>'NEWT - EU'!$G$28</f>
        <v>7773.7298549059997</v>
      </c>
    </row>
    <row r="43" spans="1:2" x14ac:dyDescent="0.25">
      <c r="A43" t="s">
        <v>44</v>
      </c>
      <c r="B43">
        <f>'NEWT - EU'!$G$29</f>
        <v>731.72602720999998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2024-07-19T10:09:36Z</dcterms:created>
  <dcterms:modified xsi:type="dcterms:W3CDTF">2024-07-19T10:09:36Z</dcterms:modified>
</cp:coreProperties>
</file>