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D2492C8-70A8-4F95-A0A6-E0481B28D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J8" i="5"/>
  <c r="I8" i="5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H20" i="2"/>
  <c r="J19" i="2"/>
  <c r="J20" i="2" s="1"/>
  <c r="H19" i="2"/>
  <c r="J18" i="2"/>
  <c r="H18" i="2"/>
  <c r="J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G8" i="2"/>
  <c r="B3" i="3" s="1"/>
  <c r="J7" i="2"/>
  <c r="J8" i="2" s="1"/>
  <c r="H7" i="2"/>
  <c r="H8" i="2" s="1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<sst xmlns="http://schemas.openxmlformats.org/spreadsheetml/2006/main" count="82" uniqueCount="45">
  <si>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July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</si>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</sst>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12078149.513763219</c:v>
                </c:pt>
                <c:pt idx="1">
                  <c:v>1007170.4287868869</c:v>
                </c:pt>
                <c:pt idx="2">
                  <c:v>412902.35616895201</c:v>
                </c:pt>
                <c:pt idx="3">
                  <c:v>176.30491775900001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8E-44BD-8538-4BFCADC5E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406371</c:v>
                </c:pt>
                <c:pt idx="1">
                  <c:v>43166</c:v>
                </c:pt>
                <c:pt idx="2">
                  <c:v>861818</c:v>
                </c:pt>
                <c:pt idx="3">
                  <c:v>2771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74-4A39-A4D5-A3E1774CC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6542366.924116632</c:v>
                </c:pt>
                <c:pt idx="1">
                  <c:v>1104031.780507043</c:v>
                </c:pt>
                <c:pt idx="2">
                  <c:v>177168.05675960099</c:v>
                </c:pt>
                <c:pt idx="3">
                  <c:v>5261753.1811668295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8-4684-907C-C2D5A5A0C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6108171.3780796845</c:v>
                </c:pt>
                <c:pt idx="1">
                  <c:v>6970619.4035707181</c:v>
                </c:pt>
                <c:pt idx="2">
                  <c:v>6319.5533358900002</c:v>
                </c:pt>
                <c:pt idx="3">
                  <c:v>209.607563814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42-413F-9E50-DAB12BF72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13498398.603636816</v>
      </c>
      <c r="H4" s="5"/>
      <c r="I4" s="1">
        <v>1314126</v>
      </c>
      <c r="J4" s="5"/>
      <c r="K4" s="3">
        <v>1831508.2577289741</v>
      </c>
    </row>
    <row r="5" spans="1:11" x14ac:dyDescent="0.3">
      <c r="E5" s="6" t="s">
        <v>7</v>
      </c>
      <c r="F5" s="6"/>
      <c r="G5" s="2">
        <v>13085319.942550106</v>
      </c>
      <c r="H5" s="4">
        <f>G5/G4</f>
        <v>0.96939795058538158</v>
      </c>
      <c r="I5">
        <v>449537</v>
      </c>
      <c r="J5" s="4">
        <f>I5/I4</f>
        <v>0.34208059196758911</v>
      </c>
      <c r="K5" s="2">
        <v>1739525.6516750681</v>
      </c>
    </row>
    <row r="6" spans="1:11" x14ac:dyDescent="0.3">
      <c r="F6" t="s">
        <v>8</v>
      </c>
    </row>
    <row r="7" spans="1:11" x14ac:dyDescent="0.3">
      <c r="F7" t="s">
        <v>9</v>
      </c>
      <c r="G7" s="2">
        <v>12078149.513763219</v>
      </c>
      <c r="H7" s="4">
        <f>G7/G5</f>
        <v>0.92303050798843467</v>
      </c>
      <c r="I7">
        <v>406371</v>
      </c>
      <c r="J7" s="4">
        <f>I7/I5</f>
        <v>0.90397675830910473</v>
      </c>
      <c r="K7" s="2">
        <v>1596377.483370689</v>
      </c>
    </row>
    <row r="8" spans="1:11" x14ac:dyDescent="0.3">
      <c r="F8" t="s">
        <v>10</v>
      </c>
      <c r="G8" s="2">
        <f>G5-G7</f>
        <v>1007170.4287868869</v>
      </c>
      <c r="H8" s="4">
        <f>1-H7</f>
        <v>7.6969492011565332E-2</v>
      </c>
      <c r="I8">
        <f>I5-I7</f>
        <v>43166</v>
      </c>
      <c r="J8" s="4">
        <f>1-J7</f>
        <v>9.6023241690895267E-2</v>
      </c>
      <c r="K8" s="2">
        <f>K5-K7</f>
        <v>143148.1683043791</v>
      </c>
    </row>
    <row r="9" spans="1:11" x14ac:dyDescent="0.3">
      <c r="E9" s="6" t="s">
        <v>11</v>
      </c>
      <c r="F9" s="6"/>
      <c r="G9" s="2">
        <v>412902.35616895201</v>
      </c>
      <c r="H9" s="4">
        <f>1-H5-H10</f>
        <v>3.058898824173888E-2</v>
      </c>
      <c r="I9">
        <v>861818</v>
      </c>
      <c r="J9" s="4">
        <f>1-J5-J10</f>
        <v>0.65581078222331801</v>
      </c>
      <c r="K9" s="2">
        <v>91715.724613547995</v>
      </c>
    </row>
    <row r="10" spans="1:11" x14ac:dyDescent="0.3">
      <c r="E10" s="6" t="s">
        <v>12</v>
      </c>
      <c r="F10" s="6"/>
      <c r="G10" s="2">
        <v>176.30491775900001</v>
      </c>
      <c r="H10" s="4">
        <f>G10/G4</f>
        <v>1.3061172879536905E-5</v>
      </c>
      <c r="I10">
        <v>2771</v>
      </c>
      <c r="J10" s="4">
        <f>I10/I4</f>
        <v>2.1086258090928876E-3</v>
      </c>
      <c r="K10" s="2">
        <v>266.88144035800002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7068227.4680226352</v>
      </c>
      <c r="H13" s="5">
        <f>G13/G5</f>
        <v>0.54016466536966912</v>
      </c>
      <c r="I13" s="1">
        <f>I14+I15</f>
        <v>263132</v>
      </c>
      <c r="J13" s="5">
        <f>I13/I5</f>
        <v>0.58534002762842663</v>
      </c>
      <c r="K13" s="3">
        <f>K14+K15</f>
        <v>506203.84491320298</v>
      </c>
    </row>
    <row r="14" spans="1:11" x14ac:dyDescent="0.3">
      <c r="E14" s="6" t="s">
        <v>15</v>
      </c>
      <c r="F14" s="6"/>
      <c r="G14" s="2">
        <v>6475669.1529061031</v>
      </c>
      <c r="H14" s="4">
        <f>G14/G7</f>
        <v>0.53614745748320036</v>
      </c>
      <c r="I14">
        <v>237001</v>
      </c>
      <c r="J14" s="4">
        <f>I14/I7</f>
        <v>0.58321336906422949</v>
      </c>
      <c r="K14" s="2">
        <v>489926.88805558399</v>
      </c>
    </row>
    <row r="15" spans="1:11" x14ac:dyDescent="0.3">
      <c r="E15" s="6" t="s">
        <v>16</v>
      </c>
      <c r="F15" s="6"/>
      <c r="G15" s="2">
        <v>592558.31511653203</v>
      </c>
      <c r="H15" s="4">
        <f>G15/G8</f>
        <v>0.58833966742873356</v>
      </c>
      <c r="I15">
        <v>26131</v>
      </c>
      <c r="J15" s="4">
        <f>I15/I8</f>
        <v>0.60536070055135982</v>
      </c>
      <c r="K15" s="2">
        <v>16276.956857618999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6542366.924116632</v>
      </c>
      <c r="H18" s="4">
        <f>G18/G5</f>
        <v>0.49997760489161081</v>
      </c>
      <c r="I18">
        <v>251840</v>
      </c>
      <c r="J18" s="4">
        <f>I18/I5</f>
        <v>0.56022084945176931</v>
      </c>
      <c r="K18" s="2">
        <v>381252.99164590501</v>
      </c>
    </row>
    <row r="19" spans="2:11" x14ac:dyDescent="0.3">
      <c r="E19" s="6" t="s">
        <v>20</v>
      </c>
      <c r="F19" s="6"/>
      <c r="G19" s="2">
        <v>1104031.780507043</v>
      </c>
      <c r="H19" s="4">
        <f>G19/G5</f>
        <v>8.4371783445432974E-2</v>
      </c>
      <c r="I19">
        <v>23685</v>
      </c>
      <c r="J19" s="4">
        <f>I19/I5</f>
        <v>5.2687542960868625E-2</v>
      </c>
      <c r="K19" s="2">
        <v>146349.66546369801</v>
      </c>
    </row>
    <row r="20" spans="2:11" x14ac:dyDescent="0.3">
      <c r="E20" s="6" t="s">
        <v>21</v>
      </c>
      <c r="F20" s="6"/>
      <c r="G20" s="2">
        <v>5438921.237926431</v>
      </c>
      <c r="H20" s="4">
        <f>1-H18-H19</f>
        <v>0.41565061166295625</v>
      </c>
      <c r="I20">
        <v>174012</v>
      </c>
      <c r="J20" s="4">
        <f>1-J18-J19</f>
        <v>0.38709160758736205</v>
      </c>
      <c r="K20" s="2">
        <v>1211922.994565465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177168.05675960099</v>
      </c>
      <c r="H22" s="4">
        <f>G22/G20</f>
        <v>3.2574117000294285E-2</v>
      </c>
      <c r="I22">
        <v>12671</v>
      </c>
      <c r="J22" s="4">
        <f>I22/I20</f>
        <v>7.2816817230995562E-2</v>
      </c>
      <c r="K22" s="2">
        <v>36695.426417274</v>
      </c>
    </row>
    <row r="23" spans="2:11" x14ac:dyDescent="0.3">
      <c r="F23" t="s">
        <v>24</v>
      </c>
      <c r="G23" s="2">
        <f>G20-G22</f>
        <v>5261753.1811668295</v>
      </c>
      <c r="H23" s="4">
        <f>1-H22</f>
        <v>0.96742588299970567</v>
      </c>
      <c r="I23">
        <f>I20-I22</f>
        <v>161341</v>
      </c>
      <c r="J23" s="4">
        <f>1-J22</f>
        <v>0.92718318276900447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6108171.3780796845</v>
      </c>
      <c r="H26" s="4">
        <f>G26/G5</f>
        <v>0.466795722603425</v>
      </c>
      <c r="I26">
        <v>225066</v>
      </c>
      <c r="J26" s="4">
        <f>I26/I5</f>
        <v>0.50066179202156891</v>
      </c>
      <c r="K26" s="2">
        <v>565830.97621211002</v>
      </c>
    </row>
    <row r="27" spans="2:11" x14ac:dyDescent="0.3">
      <c r="E27" s="6" t="s">
        <v>27</v>
      </c>
      <c r="F27" s="6"/>
      <c r="G27" s="2">
        <v>6970619.4035707181</v>
      </c>
      <c r="H27" s="4">
        <f>G27/G5</f>
        <v>0.53270530901610214</v>
      </c>
      <c r="I27">
        <v>224253</v>
      </c>
      <c r="J27" s="4">
        <f>I27/I5</f>
        <v>0.49885326458111345</v>
      </c>
      <c r="K27" s="2">
        <v>1173152.0952707159</v>
      </c>
    </row>
    <row r="28" spans="2:11" x14ac:dyDescent="0.3">
      <c r="E28" s="6" t="s">
        <v>28</v>
      </c>
      <c r="F28" s="6"/>
      <c r="G28" s="2">
        <v>6319.5533358900002</v>
      </c>
      <c r="H28" s="4">
        <f>G28/G5</f>
        <v>4.8294985247861102E-4</v>
      </c>
      <c r="I28">
        <v>209</v>
      </c>
      <c r="J28" s="4">
        <f>I28/I5</f>
        <v>4.6492279834585361E-4</v>
      </c>
      <c r="K28" s="2">
        <v>542.58019224199995</v>
      </c>
    </row>
    <row r="29" spans="2:11" x14ac:dyDescent="0.3">
      <c r="E29" s="6" t="s">
        <v>29</v>
      </c>
      <c r="F29" s="6"/>
      <c r="G29" s="2">
        <v>209.607563814</v>
      </c>
      <c r="H29" s="4">
        <f>G29/G5</f>
        <v>1.6018527994291522E-5</v>
      </c>
      <c r="I29">
        <v>9</v>
      </c>
      <c r="J29" s="4">
        <f>I29/I5</f>
        <v>2.0020598971831018E-5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13851527.076610135</v>
      </c>
      <c r="H4" s="5"/>
      <c r="I4" s="1">
        <v>2391720</v>
      </c>
      <c r="J4" s="5"/>
      <c r="K4" s="3">
        <v>153224230.75877476</v>
      </c>
    </row>
    <row r="5" spans="1:11" x14ac:dyDescent="0.3">
      <c r="E5" s="6" t="s">
        <v>7</v>
      </c>
      <c r="F5" s="6"/>
      <c r="G5" s="2">
        <v>11810295.962409338</v>
      </c>
      <c r="H5" s="4">
        <f>G5/G4</f>
        <v>0.85263494032743536</v>
      </c>
      <c r="I5">
        <v>445676</v>
      </c>
      <c r="J5" s="4">
        <f>I5/I4</f>
        <v>0.18634121050959143</v>
      </c>
      <c r="K5" s="2">
        <v>4333830.9029868441</v>
      </c>
    </row>
    <row r="6" spans="1:11" x14ac:dyDescent="0.3">
      <c r="F6" t="s">
        <v>8</v>
      </c>
    </row>
    <row r="7" spans="1:11" x14ac:dyDescent="0.3">
      <c r="F7" t="s">
        <v>9</v>
      </c>
      <c r="G7" s="2">
        <v>10740985.577146828</v>
      </c>
      <c r="H7" s="4">
        <f>G7/G5</f>
        <v>0.90945947598045063</v>
      </c>
      <c r="I7">
        <v>407256</v>
      </c>
      <c r="J7" s="4">
        <f>I7/I5</f>
        <v>0.91379387716637195</v>
      </c>
      <c r="K7" s="2">
        <v>4085993.1462295819</v>
      </c>
    </row>
    <row r="8" spans="1:11" x14ac:dyDescent="0.3">
      <c r="F8" t="s">
        <v>10</v>
      </c>
      <c r="G8" s="2">
        <f>G5-G7</f>
        <v>1069310.3852625098</v>
      </c>
      <c r="H8" s="4">
        <f>1-H7</f>
        <v>9.0540524019549373E-2</v>
      </c>
      <c r="I8">
        <f>I5-I7</f>
        <v>38420</v>
      </c>
      <c r="J8" s="4">
        <f>1-J7</f>
        <v>8.6206122833628052E-2</v>
      </c>
      <c r="K8" s="2">
        <f>K5-K7</f>
        <v>247837.75675726216</v>
      </c>
    </row>
    <row r="9" spans="1:11" x14ac:dyDescent="0.3">
      <c r="E9" s="6" t="s">
        <v>11</v>
      </c>
      <c r="F9" s="6"/>
      <c r="G9" s="2">
        <v>1793252.3714610341</v>
      </c>
      <c r="H9" s="4">
        <f>1-H5-H10</f>
        <v>0.12946243122096943</v>
      </c>
      <c r="I9">
        <v>1439890</v>
      </c>
      <c r="J9" s="4">
        <f>1-J5-J10</f>
        <v>0.60203117421771779</v>
      </c>
      <c r="K9" s="2">
        <v>148297777.35579109</v>
      </c>
    </row>
    <row r="10" spans="1:11" x14ac:dyDescent="0.3">
      <c r="E10" s="6" t="s">
        <v>12</v>
      </c>
      <c r="F10" s="6"/>
      <c r="G10" s="2">
        <v>247978.742739762</v>
      </c>
      <c r="H10" s="4">
        <f>G10/G4</f>
        <v>1.7902628451595209E-2</v>
      </c>
      <c r="I10">
        <v>506154</v>
      </c>
      <c r="J10" s="4">
        <f>I10/I4</f>
        <v>0.21162761527269078</v>
      </c>
      <c r="K10" s="2">
        <v>592622.49999680603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5436207.6590989875</v>
      </c>
      <c r="H13" s="5">
        <f>G13/G5</f>
        <v>0.46029393983027533</v>
      </c>
      <c r="I13" s="1">
        <f>I14+I15</f>
        <v>164344</v>
      </c>
      <c r="J13" s="5">
        <f>I13/I5</f>
        <v>0.36875218768791679</v>
      </c>
      <c r="K13" s="3">
        <f>K14+K15</f>
        <v>1259133.9465163641</v>
      </c>
    </row>
    <row r="14" spans="1:11" x14ac:dyDescent="0.3">
      <c r="E14" s="6" t="s">
        <v>15</v>
      </c>
      <c r="F14" s="6"/>
      <c r="G14" s="2">
        <v>5044542.0609200988</v>
      </c>
      <c r="H14" s="4">
        <f>G14/G7</f>
        <v>0.46965355503811235</v>
      </c>
      <c r="I14">
        <v>149078</v>
      </c>
      <c r="J14" s="4">
        <f>I14/I7</f>
        <v>0.36605476653505414</v>
      </c>
      <c r="K14" s="2">
        <v>1196876.648027834</v>
      </c>
    </row>
    <row r="15" spans="1:11" x14ac:dyDescent="0.3">
      <c r="E15" s="6" t="s">
        <v>16</v>
      </c>
      <c r="F15" s="6"/>
      <c r="G15" s="2">
        <v>391665.59817888902</v>
      </c>
      <c r="H15" s="4">
        <f>G15/G8</f>
        <v>0.36627868164091315</v>
      </c>
      <c r="I15">
        <v>15266</v>
      </c>
      <c r="J15" s="4">
        <f>I15/I8</f>
        <v>0.39734513274336281</v>
      </c>
      <c r="K15" s="2">
        <v>62257.298488530003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4865482.4029730344</v>
      </c>
      <c r="H18" s="4">
        <f>G18/G5</f>
        <v>0.41196955761813614</v>
      </c>
      <c r="I18">
        <v>169977</v>
      </c>
      <c r="J18" s="4">
        <f>I18/I5</f>
        <v>0.38139141439072333</v>
      </c>
      <c r="K18" s="2">
        <v>1182865.163647315</v>
      </c>
    </row>
    <row r="19" spans="2:11" x14ac:dyDescent="0.3">
      <c r="E19" s="6" t="s">
        <v>20</v>
      </c>
      <c r="F19" s="6"/>
      <c r="G19" s="2">
        <v>955792.98067641305</v>
      </c>
      <c r="H19" s="4">
        <f>G19/G5</f>
        <v>8.0928791600022545E-2</v>
      </c>
      <c r="I19">
        <v>26215</v>
      </c>
      <c r="J19" s="4">
        <f>I19/I5</f>
        <v>5.8820757680467427E-2</v>
      </c>
      <c r="K19" s="2">
        <v>359365.33069863397</v>
      </c>
    </row>
    <row r="20" spans="2:11" x14ac:dyDescent="0.3">
      <c r="E20" s="6" t="s">
        <v>21</v>
      </c>
      <c r="F20" s="6"/>
      <c r="G20" s="2">
        <v>5989020.578759891</v>
      </c>
      <c r="H20" s="4">
        <f>1-H18-H19</f>
        <v>0.50710165078184133</v>
      </c>
      <c r="I20">
        <v>249451</v>
      </c>
      <c r="J20" s="4">
        <f>1-J18-J19</f>
        <v>0.55978782792880921</v>
      </c>
      <c r="K20" s="2">
        <v>2780531.7282833448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309275.36035296298</v>
      </c>
      <c r="H22" s="4">
        <f>G22/G20</f>
        <v>5.1640390325224543E-2</v>
      </c>
      <c r="I22">
        <v>19481</v>
      </c>
      <c r="J22" s="4">
        <f>I22/I20</f>
        <v>7.8095497712977704E-2</v>
      </c>
      <c r="K22" s="2">
        <v>485596.949144096</v>
      </c>
    </row>
    <row r="23" spans="2:11" x14ac:dyDescent="0.3">
      <c r="F23" t="s">
        <v>24</v>
      </c>
      <c r="G23" s="2">
        <f>G20-G22</f>
        <v>5679745.2184069278</v>
      </c>
      <c r="H23" s="4">
        <f>1-H22</f>
        <v>0.94835960967477551</v>
      </c>
      <c r="I23">
        <f>I20-I22</f>
        <v>229970</v>
      </c>
      <c r="J23" s="4">
        <f>1-J22</f>
        <v>0.92190450228702225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6249537.5752218161</v>
      </c>
      <c r="H26" s="4">
        <f>G26/G5</f>
        <v>0.52916011547155928</v>
      </c>
      <c r="I26">
        <v>219894</v>
      </c>
      <c r="J26" s="4">
        <f>I26/I5</f>
        <v>0.49339430438255594</v>
      </c>
      <c r="K26" s="2">
        <v>2701393.6233770428</v>
      </c>
    </row>
    <row r="27" spans="2:11" x14ac:dyDescent="0.3">
      <c r="E27" s="6" t="s">
        <v>27</v>
      </c>
      <c r="F27" s="6"/>
      <c r="G27" s="2">
        <v>5531288.3003441701</v>
      </c>
      <c r="H27" s="4">
        <f>G27/G5</f>
        <v>0.46834459677806156</v>
      </c>
      <c r="I27">
        <v>224866</v>
      </c>
      <c r="J27" s="4">
        <f>I27/I5</f>
        <v>0.50455039086690778</v>
      </c>
      <c r="K27" s="2">
        <v>1626431.662772635</v>
      </c>
    </row>
    <row r="28" spans="2:11" x14ac:dyDescent="0.3">
      <c r="E28" s="6" t="s">
        <v>28</v>
      </c>
      <c r="F28" s="6"/>
      <c r="G28" s="2">
        <v>25633.410513549999</v>
      </c>
      <c r="H28" s="4">
        <f>G28/G5</f>
        <v>2.1704291403990103E-3</v>
      </c>
      <c r="I28">
        <v>720</v>
      </c>
      <c r="J28" s="4">
        <f>I28/I5</f>
        <v>1.6155233847009935E-3</v>
      </c>
      <c r="K28" s="2">
        <v>2991.3255055879999</v>
      </c>
    </row>
    <row r="29" spans="2:11" x14ac:dyDescent="0.3">
      <c r="E29" s="6" t="s">
        <v>29</v>
      </c>
      <c r="F29" s="6"/>
      <c r="G29" s="2">
        <v>3836.6763298020001</v>
      </c>
      <c r="H29" s="4">
        <f>G29/G5</f>
        <v>3.2485860998010974E-4</v>
      </c>
      <c r="I29">
        <v>191</v>
      </c>
      <c r="J29" s="4">
        <f>I29/I5</f>
        <v>4.2856245344151357E-4</v>
      </c>
      <c r="K29" s="2">
        <v>3014.2913315780002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12078149.513763219</v>
      </c>
    </row>
    <row r="3" spans="1:2" x14ac:dyDescent="0.3">
      <c r="A3" t="s">
        <v>32</v>
      </c>
      <c r="B3">
        <f>'NEWT - EU'!$G$8</f>
        <v>1007170.4287868869</v>
      </c>
    </row>
    <row r="4" spans="1:2" x14ac:dyDescent="0.3">
      <c r="A4" t="s">
        <v>33</v>
      </c>
      <c r="B4">
        <f>'NEWT - EU'!$G$9</f>
        <v>412902.35616895201</v>
      </c>
    </row>
    <row r="5" spans="1:2" x14ac:dyDescent="0.3">
      <c r="A5" t="s">
        <v>34</v>
      </c>
      <c r="B5">
        <f>'NEWT - EU'!$G$10</f>
        <v>176.30491775900001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406371</v>
      </c>
    </row>
    <row r="16" spans="1:2" x14ac:dyDescent="0.3">
      <c r="A16" t="s">
        <v>32</v>
      </c>
      <c r="B16">
        <f>'NEWT - EU'!$I$8</f>
        <v>43166</v>
      </c>
    </row>
    <row r="17" spans="1:2" x14ac:dyDescent="0.3">
      <c r="A17" t="s">
        <v>33</v>
      </c>
      <c r="B17">
        <f>'NEWT - EU'!$I$9</f>
        <v>861818</v>
      </c>
    </row>
    <row r="18" spans="1:2" x14ac:dyDescent="0.3">
      <c r="A18" t="s">
        <v>34</v>
      </c>
      <c r="B18">
        <f>'NEWT - EU'!$I$10</f>
        <v>2771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6542366.924116632</v>
      </c>
    </row>
    <row r="28" spans="1:2" x14ac:dyDescent="0.3">
      <c r="A28" t="s">
        <v>37</v>
      </c>
      <c r="B28">
        <f>'NEWT - EU'!$G$19</f>
        <v>1104031.780507043</v>
      </c>
    </row>
    <row r="29" spans="1:2" x14ac:dyDescent="0.3">
      <c r="A29" t="s">
        <v>38</v>
      </c>
      <c r="B29">
        <f>'NEWT - EU'!$G$22</f>
        <v>177168.05675960099</v>
      </c>
    </row>
    <row r="30" spans="1:2" x14ac:dyDescent="0.3">
      <c r="A30" t="s">
        <v>39</v>
      </c>
      <c r="B30">
        <f>'NEWT - EU'!$G$23</f>
        <v>5261753.1811668295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6108171.3780796845</v>
      </c>
    </row>
    <row r="41" spans="1:2" x14ac:dyDescent="0.3">
      <c r="A41" t="s">
        <v>42</v>
      </c>
      <c r="B41">
        <f>'NEWT - EU'!$G$27</f>
        <v>6970619.4035707181</v>
      </c>
    </row>
    <row r="42" spans="1:2" x14ac:dyDescent="0.3">
      <c r="A42" t="s">
        <v>43</v>
      </c>
      <c r="B42">
        <f>'NEWT - EU'!$G$28</f>
        <v>6319.5533358900002</v>
      </c>
    </row>
    <row r="43" spans="1:2" x14ac:dyDescent="0.3">
      <c r="A43" t="s">
        <v>44</v>
      </c>
      <c r="B43">
        <f>'NEWT - EU'!$G$29</f>
        <v>209.607563814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2023-08-09T09:40:47Z</dcterms:created>
  <dcterms:modified xsi:type="dcterms:W3CDTF">2023-08-09T09:41:17Z</dcterms:modified>
</cp:coreProperties>
</file>