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0BA5A509-2C29-4D43-9AD5-FA7F5F2D84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H20" i="5"/>
  <c r="J19" i="5"/>
  <c r="H19" i="5"/>
  <c r="J18" i="5"/>
  <c r="H18" i="5"/>
  <c r="J15" i="5"/>
  <c r="J14" i="5"/>
  <c r="H14" i="5"/>
  <c r="K13" i="5"/>
  <c r="I13" i="5"/>
  <c r="J13" i="5" s="1"/>
  <c r="H13" i="5"/>
  <c r="G13" i="5"/>
  <c r="J10" i="5"/>
  <c r="H10" i="5"/>
  <c r="H9" i="5" s="1"/>
  <c r="J9" i="5"/>
  <c r="K8" i="5"/>
  <c r="J8" i="5"/>
  <c r="I8" i="5"/>
  <c r="H8" i="5"/>
  <c r="G8" i="5"/>
  <c r="H15" i="5" s="1"/>
  <c r="J7" i="5"/>
  <c r="H7" i="5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H8" i="2"/>
  <c r="G8" i="2"/>
  <c r="H15" i="2" s="1"/>
  <c r="J7" i="2"/>
  <c r="J8" i="2" s="1"/>
  <c r="H7" i="2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<sst xmlns="http://schemas.openxmlformats.org/spreadsheetml/2006/main" count="82" uniqueCount="45">
  <si>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October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</si>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</sst>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12016401.84870282</c:v>
                </c:pt>
                <c:pt idx="1">
                  <c:v>996036.07860559784</c:v>
                </c:pt>
                <c:pt idx="2">
                  <c:v>394590.31934199203</c:v>
                </c:pt>
                <c:pt idx="3">
                  <c:v>117.54668872000001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601-41B1-A39F-C5090EE3B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413673</c:v>
                </c:pt>
                <c:pt idx="1">
                  <c:v>45708</c:v>
                </c:pt>
                <c:pt idx="2">
                  <c:v>932499</c:v>
                </c:pt>
                <c:pt idx="3">
                  <c:v>2287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462-42AD-9B96-9964FF999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6464487.9965799144</c:v>
                </c:pt>
                <c:pt idx="1">
                  <c:v>1072835.292389448</c:v>
                </c:pt>
                <c:pt idx="2">
                  <c:v>177560.777414549</c:v>
                </c:pt>
                <c:pt idx="3">
                  <c:v>5297553.8609245066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78-4088-8BB0-B195A364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6089911.9464686103</c:v>
                </c:pt>
                <c:pt idx="1">
                  <c:v>6913956.9956496209</c:v>
                </c:pt>
                <c:pt idx="2">
                  <c:v>8075.0015278450001</c:v>
                </c:pt>
                <c:pt idx="3">
                  <c:v>493.983662342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65-4596-B345-6F3D3844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13407145.79333913</v>
      </c>
      <c r="H4" s="5"/>
      <c r="I4" s="1">
        <v>1394167</v>
      </c>
      <c r="J4" s="5"/>
      <c r="K4" s="3">
        <v>1670800.5221218939</v>
      </c>
    </row>
    <row r="5" spans="1:11">
      <c r="E5" s="6" t="s">
        <v>7</v>
      </c>
      <c r="F5" s="6"/>
      <c r="G5" s="2">
        <v>13012437.927308418</v>
      </c>
      <c r="H5" s="4">
        <f>G5/G4</f>
        <v>0.97055988857622411</v>
      </c>
      <c r="I5">
        <v>459381</v>
      </c>
      <c r="J5" s="4">
        <f>I5/I4</f>
        <v>0.3295021328147919</v>
      </c>
      <c r="K5" s="2">
        <v>1558779.6887057549</v>
      </c>
    </row>
    <row r="6" spans="1:11">
      <c r="F6" t="s">
        <v>8</v>
      </c>
    </row>
    <row r="7" spans="1:11">
      <c r="F7" t="s">
        <v>9</v>
      </c>
      <c r="G7" s="2">
        <v>12016401.84870282</v>
      </c>
      <c r="H7" s="4">
        <f>G7/G5</f>
        <v>0.92345507550777417</v>
      </c>
      <c r="I7">
        <v>413673</v>
      </c>
      <c r="J7" s="4">
        <f>I7/I5</f>
        <v>0.90050089141692846</v>
      </c>
      <c r="K7" s="2">
        <v>1398626.077410274</v>
      </c>
    </row>
    <row r="8" spans="1:11">
      <c r="F8" t="s">
        <v>10</v>
      </c>
      <c r="G8" s="2">
        <f>G5-G7</f>
        <v>996036.07860559784</v>
      </c>
      <c r="H8" s="4">
        <f>1-H7</f>
        <v>7.654492449222583E-2</v>
      </c>
      <c r="I8">
        <f>I5-I7</f>
        <v>45708</v>
      </c>
      <c r="J8" s="4">
        <f>1-J7</f>
        <v>9.9499108583071538E-2</v>
      </c>
      <c r="K8" s="2">
        <f>K5-K7</f>
        <v>160153.61129548098</v>
      </c>
    </row>
    <row r="9" spans="1:11">
      <c r="E9" s="6" t="s">
        <v>11</v>
      </c>
      <c r="F9" s="6"/>
      <c r="G9" s="2">
        <v>394590.31934199203</v>
      </c>
      <c r="H9" s="4">
        <f>1-H5-H10</f>
        <v>2.9431343958236853E-2</v>
      </c>
      <c r="I9">
        <v>932499</v>
      </c>
      <c r="J9" s="4">
        <f>1-J5-J10</f>
        <v>0.668857461121946</v>
      </c>
      <c r="K9" s="2">
        <v>111903.884680769</v>
      </c>
    </row>
    <row r="10" spans="1:11">
      <c r="E10" s="6" t="s">
        <v>12</v>
      </c>
      <c r="F10" s="6"/>
      <c r="G10" s="2">
        <v>117.54668872000001</v>
      </c>
      <c r="H10" s="4">
        <f>G10/G4</f>
        <v>8.7674655390410506E-6</v>
      </c>
      <c r="I10">
        <v>2287</v>
      </c>
      <c r="J10" s="4">
        <f>I10/I4</f>
        <v>1.6404060632621486E-3</v>
      </c>
      <c r="K10" s="2">
        <v>116.94873536999999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7052293.1479800511</v>
      </c>
      <c r="H13" s="5">
        <f>G13/G5</f>
        <v>0.54196555536913105</v>
      </c>
      <c r="I13" s="1">
        <f>I14+I15</f>
        <v>279539</v>
      </c>
      <c r="J13" s="5">
        <f>I13/I5</f>
        <v>0.60851232419277246</v>
      </c>
      <c r="K13" s="3">
        <f>K14+K15</f>
        <v>288365.99408752797</v>
      </c>
    </row>
    <row r="14" spans="1:11">
      <c r="E14" s="6" t="s">
        <v>15</v>
      </c>
      <c r="F14" s="6"/>
      <c r="G14" s="2">
        <v>6517078.5276610609</v>
      </c>
      <c r="H14" s="4">
        <f>G14/G7</f>
        <v>0.54234858402014785</v>
      </c>
      <c r="I14">
        <v>253353</v>
      </c>
      <c r="J14" s="4">
        <f>I14/I7</f>
        <v>0.6124475128906165</v>
      </c>
      <c r="K14" s="2">
        <v>298714.74832529598</v>
      </c>
    </row>
    <row r="15" spans="1:11">
      <c r="E15" s="6" t="s">
        <v>16</v>
      </c>
      <c r="F15" s="6"/>
      <c r="G15" s="2">
        <v>535214.62031898997</v>
      </c>
      <c r="H15" s="4">
        <f>G15/G8</f>
        <v>0.53734461212315165</v>
      </c>
      <c r="I15">
        <v>26186</v>
      </c>
      <c r="J15" s="4">
        <f>I15/I8</f>
        <v>0.57289752340946876</v>
      </c>
      <c r="K15" s="2">
        <v>-10348.754237768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6464487.9965799144</v>
      </c>
      <c r="H18" s="4">
        <f>G18/G5</f>
        <v>0.49679299395644255</v>
      </c>
      <c r="I18">
        <v>266966</v>
      </c>
      <c r="J18" s="4">
        <f>I18/I5</f>
        <v>0.58114288575278472</v>
      </c>
      <c r="K18" s="2">
        <v>253505.46263971101</v>
      </c>
    </row>
    <row r="19" spans="2:11">
      <c r="E19" s="6" t="s">
        <v>20</v>
      </c>
      <c r="F19" s="6"/>
      <c r="G19" s="2">
        <v>1072835.292389448</v>
      </c>
      <c r="H19" s="4">
        <f>G19/G5</f>
        <v>8.2446909517082376E-2</v>
      </c>
      <c r="I19">
        <v>22396</v>
      </c>
      <c r="J19" s="4">
        <f>I19/I5</f>
        <v>4.8752560510774284E-2</v>
      </c>
      <c r="K19" s="2">
        <v>125103.035625868</v>
      </c>
    </row>
    <row r="20" spans="2:11">
      <c r="E20" s="6" t="s">
        <v>21</v>
      </c>
      <c r="F20" s="6"/>
      <c r="G20" s="2">
        <v>5475114.6383390557</v>
      </c>
      <c r="H20" s="4">
        <f>1-H18-H19</f>
        <v>0.420760096526475</v>
      </c>
      <c r="I20">
        <v>170019</v>
      </c>
      <c r="J20" s="4">
        <f>1-J18-J19</f>
        <v>0.37010455373644102</v>
      </c>
      <c r="K20" s="2">
        <v>1180171.1904401761</v>
      </c>
    </row>
    <row r="21" spans="2:11">
      <c r="F21" t="s">
        <v>22</v>
      </c>
    </row>
    <row r="22" spans="2:11">
      <c r="F22" t="s">
        <v>23</v>
      </c>
      <c r="G22" s="2">
        <v>177560.777414549</v>
      </c>
      <c r="H22" s="4">
        <f>G22/G20</f>
        <v>3.2430513175229929E-2</v>
      </c>
      <c r="I22">
        <v>12396</v>
      </c>
      <c r="J22" s="4">
        <f>I22/I20</f>
        <v>7.2909498350184385E-2</v>
      </c>
      <c r="K22" s="2">
        <v>66364.574159808995</v>
      </c>
    </row>
    <row r="23" spans="2:11">
      <c r="F23" t="s">
        <v>24</v>
      </c>
      <c r="G23" s="2">
        <f>G20-G22</f>
        <v>5297553.8609245066</v>
      </c>
      <c r="H23" s="4">
        <f>1-H22</f>
        <v>0.96756948682477006</v>
      </c>
      <c r="I23">
        <f>I20-I22</f>
        <v>157623</v>
      </c>
      <c r="J23" s="4">
        <f>1-J22</f>
        <v>0.92709050164981566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6089911.9464686103</v>
      </c>
      <c r="H26" s="4">
        <f>G26/G5</f>
        <v>0.46800699303918136</v>
      </c>
      <c r="I26">
        <v>244845</v>
      </c>
      <c r="J26" s="4">
        <f>I26/I5</f>
        <v>0.53298895687893055</v>
      </c>
      <c r="K26" s="2">
        <v>400483.28747226403</v>
      </c>
    </row>
    <row r="27" spans="2:11">
      <c r="E27" s="6" t="s">
        <v>27</v>
      </c>
      <c r="F27" s="6"/>
      <c r="G27" s="2">
        <v>6913956.9956496209</v>
      </c>
      <c r="H27" s="4">
        <f>G27/G5</f>
        <v>0.53133448430441432</v>
      </c>
      <c r="I27">
        <v>214308</v>
      </c>
      <c r="J27" s="4">
        <f>I27/I5</f>
        <v>0.46651472307300473</v>
      </c>
      <c r="K27" s="2">
        <v>1150377.305639992</v>
      </c>
    </row>
    <row r="28" spans="2:11">
      <c r="E28" s="6" t="s">
        <v>28</v>
      </c>
      <c r="F28" s="6"/>
      <c r="G28" s="2">
        <v>8075.0015278450001</v>
      </c>
      <c r="H28" s="4">
        <f>G28/G5</f>
        <v>6.2056023421241317E-4</v>
      </c>
      <c r="I28">
        <v>213</v>
      </c>
      <c r="J28" s="4">
        <f>I28/I5</f>
        <v>4.6366741332358105E-4</v>
      </c>
      <c r="K28" s="2">
        <v>7919.0955934989997</v>
      </c>
    </row>
    <row r="29" spans="2:11">
      <c r="E29" s="6" t="s">
        <v>29</v>
      </c>
      <c r="F29" s="6"/>
      <c r="G29" s="2">
        <v>493.983662342</v>
      </c>
      <c r="H29" s="4">
        <f>G29/G5</f>
        <v>3.7962422191871233E-5</v>
      </c>
      <c r="I29">
        <v>15</v>
      </c>
      <c r="J29" s="4">
        <f>I29/I5</f>
        <v>3.265263474109726E-5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14275585.030459009</v>
      </c>
      <c r="H4" s="5"/>
      <c r="I4" s="1">
        <v>2790862</v>
      </c>
      <c r="J4" s="5"/>
      <c r="K4" s="3">
        <v>167575446.69475254</v>
      </c>
    </row>
    <row r="5" spans="1:11">
      <c r="E5" s="6" t="s">
        <v>7</v>
      </c>
      <c r="F5" s="6"/>
      <c r="G5" s="2">
        <v>12168709.768025188</v>
      </c>
      <c r="H5" s="4">
        <f>G5/G4</f>
        <v>0.85241408615209113</v>
      </c>
      <c r="I5">
        <v>455362</v>
      </c>
      <c r="J5" s="4">
        <f>I5/I4</f>
        <v>0.16316177582410021</v>
      </c>
      <c r="K5" s="2">
        <v>5674854.7076900592</v>
      </c>
    </row>
    <row r="6" spans="1:11">
      <c r="F6" t="s">
        <v>8</v>
      </c>
    </row>
    <row r="7" spans="1:11">
      <c r="F7" t="s">
        <v>9</v>
      </c>
      <c r="G7" s="2">
        <v>11011333.302252561</v>
      </c>
      <c r="H7" s="4">
        <f>G7/G5</f>
        <v>0.90488913879647459</v>
      </c>
      <c r="I7">
        <v>412913</v>
      </c>
      <c r="J7" s="4">
        <f>I7/I5</f>
        <v>0.90677966101694918</v>
      </c>
      <c r="K7" s="2">
        <v>5340219.2859523129</v>
      </c>
    </row>
    <row r="8" spans="1:11">
      <c r="F8" t="s">
        <v>10</v>
      </c>
      <c r="G8" s="2">
        <f>G5-G7</f>
        <v>1157376.4657726269</v>
      </c>
      <c r="H8" s="4">
        <f>1-H7</f>
        <v>9.511086120352541E-2</v>
      </c>
      <c r="I8">
        <f>I5-I7</f>
        <v>42449</v>
      </c>
      <c r="J8" s="4">
        <f>1-J7</f>
        <v>9.3220338983050821E-2</v>
      </c>
      <c r="K8" s="2">
        <f>K5-K7</f>
        <v>334635.42173774634</v>
      </c>
    </row>
    <row r="9" spans="1:11">
      <c r="E9" s="6" t="s">
        <v>11</v>
      </c>
      <c r="F9" s="6"/>
      <c r="G9" s="2">
        <v>1987642.8183273009</v>
      </c>
      <c r="H9" s="4">
        <f>1-H5-H10</f>
        <v>0.13923372065567735</v>
      </c>
      <c r="I9">
        <v>1842504</v>
      </c>
      <c r="J9" s="4">
        <f>1-J5-J10</f>
        <v>0.66019172571055118</v>
      </c>
      <c r="K9" s="2">
        <v>161335001.82285321</v>
      </c>
    </row>
    <row r="10" spans="1:11">
      <c r="E10" s="6" t="s">
        <v>12</v>
      </c>
      <c r="F10" s="6"/>
      <c r="G10" s="2">
        <v>119232.444106522</v>
      </c>
      <c r="H10" s="4">
        <f>G10/G4</f>
        <v>8.3521931922315249E-3</v>
      </c>
      <c r="I10">
        <v>492996</v>
      </c>
      <c r="J10" s="4">
        <f>I10/I4</f>
        <v>0.17664649846534869</v>
      </c>
      <c r="K10" s="2">
        <v>565590.16420926305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5581505.5587500902</v>
      </c>
      <c r="H13" s="5">
        <f>G13/G5</f>
        <v>0.45867685770731392</v>
      </c>
      <c r="I13" s="1">
        <f>I14+I15</f>
        <v>174293</v>
      </c>
      <c r="J13" s="5">
        <f>I13/I5</f>
        <v>0.38275701529771916</v>
      </c>
      <c r="K13" s="3">
        <f>K14+K15</f>
        <v>1422494.7382469689</v>
      </c>
    </row>
    <row r="14" spans="1:11">
      <c r="E14" s="6" t="s">
        <v>15</v>
      </c>
      <c r="F14" s="6"/>
      <c r="G14" s="2">
        <v>5234997.7343371203</v>
      </c>
      <c r="H14" s="4">
        <f>G14/G7</f>
        <v>0.47541906058426275</v>
      </c>
      <c r="I14">
        <v>158938</v>
      </c>
      <c r="J14" s="4">
        <f>I14/I7</f>
        <v>0.38491885699893197</v>
      </c>
      <c r="K14" s="2">
        <v>1370773.8257813719</v>
      </c>
    </row>
    <row r="15" spans="1:11">
      <c r="E15" s="6" t="s">
        <v>16</v>
      </c>
      <c r="F15" s="6"/>
      <c r="G15" s="2">
        <v>346507.82441296999</v>
      </c>
      <c r="H15" s="4">
        <f>G15/G8</f>
        <v>0.29939076407748849</v>
      </c>
      <c r="I15">
        <v>15355</v>
      </c>
      <c r="J15" s="4">
        <f>I15/I8</f>
        <v>0.361728191476831</v>
      </c>
      <c r="K15" s="2">
        <v>51720.912465597001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4909950.1761300778</v>
      </c>
      <c r="H18" s="4">
        <f>G18/G5</f>
        <v>0.40348979224006049</v>
      </c>
      <c r="I18">
        <v>178347</v>
      </c>
      <c r="J18" s="4">
        <f>I18/I5</f>
        <v>0.39165982229522883</v>
      </c>
      <c r="K18" s="2">
        <v>1407469.878423061</v>
      </c>
    </row>
    <row r="19" spans="2:11">
      <c r="E19" s="6" t="s">
        <v>20</v>
      </c>
      <c r="F19" s="6"/>
      <c r="G19" s="2">
        <v>912897.61174119904</v>
      </c>
      <c r="H19" s="4">
        <f>G19/G5</f>
        <v>7.5020082584264777E-2</v>
      </c>
      <c r="I19">
        <v>24333</v>
      </c>
      <c r="J19" s="4">
        <f>I19/I5</f>
        <v>5.3436606480119116E-2</v>
      </c>
      <c r="K19" s="2">
        <v>569995.84012348496</v>
      </c>
    </row>
    <row r="20" spans="2:11">
      <c r="E20" s="6" t="s">
        <v>21</v>
      </c>
      <c r="F20" s="6"/>
      <c r="G20" s="2">
        <v>6345861.9801539099</v>
      </c>
      <c r="H20" s="4">
        <f>1-H18-H19</f>
        <v>0.52149012517567483</v>
      </c>
      <c r="I20">
        <v>252648</v>
      </c>
      <c r="J20" s="4">
        <f>1-J18-J19</f>
        <v>0.55490357122465206</v>
      </c>
      <c r="K20" s="2">
        <v>3684909.3467135932</v>
      </c>
    </row>
    <row r="21" spans="2:11">
      <c r="F21" t="s">
        <v>22</v>
      </c>
    </row>
    <row r="22" spans="2:11">
      <c r="F22" t="s">
        <v>23</v>
      </c>
      <c r="G22" s="2">
        <v>294510.62156970298</v>
      </c>
      <c r="H22" s="4">
        <f>G22/G20</f>
        <v>4.6409868744507435E-2</v>
      </c>
      <c r="I22">
        <v>20312</v>
      </c>
      <c r="J22" s="4">
        <f>I22/I20</f>
        <v>8.0396440898008292E-2</v>
      </c>
      <c r="K22" s="2">
        <v>729119.287841624</v>
      </c>
    </row>
    <row r="23" spans="2:11">
      <c r="F23" t="s">
        <v>24</v>
      </c>
      <c r="G23" s="2">
        <f>G20-G22</f>
        <v>6051351.3585842066</v>
      </c>
      <c r="H23" s="4">
        <f>1-H22</f>
        <v>0.95359013125549252</v>
      </c>
      <c r="I23">
        <f>I20-I22</f>
        <v>232336</v>
      </c>
      <c r="J23" s="4">
        <f>1-J22</f>
        <v>0.91960355910199176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6304329.925774253</v>
      </c>
      <c r="H26" s="4">
        <f>G26/G5</f>
        <v>0.51807710480035207</v>
      </c>
      <c r="I26">
        <v>233838</v>
      </c>
      <c r="J26" s="4">
        <f>I26/I5</f>
        <v>0.51352111067678019</v>
      </c>
      <c r="K26" s="2">
        <v>3074071.7538224892</v>
      </c>
    </row>
    <row r="27" spans="2:11">
      <c r="E27" s="6" t="s">
        <v>27</v>
      </c>
      <c r="F27" s="6"/>
      <c r="G27" s="2">
        <v>5835976.944706873</v>
      </c>
      <c r="H27" s="4">
        <f>G27/G5</f>
        <v>0.47958880242518687</v>
      </c>
      <c r="I27">
        <v>220510</v>
      </c>
      <c r="J27" s="4">
        <f>I27/I5</f>
        <v>0.48425208954633897</v>
      </c>
      <c r="K27" s="2">
        <v>2578575.9327185238</v>
      </c>
    </row>
    <row r="28" spans="2:11">
      <c r="E28" s="6" t="s">
        <v>28</v>
      </c>
      <c r="F28" s="6"/>
      <c r="G28" s="2">
        <v>24579.697086976001</v>
      </c>
      <c r="H28" s="4">
        <f>G28/G5</f>
        <v>2.0199098799744768E-3</v>
      </c>
      <c r="I28">
        <v>816</v>
      </c>
      <c r="J28" s="4">
        <f>I28/I5</f>
        <v>1.7919808855372209E-3</v>
      </c>
      <c r="K28" s="2">
        <v>19424.296667629998</v>
      </c>
    </row>
    <row r="29" spans="2:11">
      <c r="E29" s="6" t="s">
        <v>29</v>
      </c>
      <c r="F29" s="6"/>
      <c r="G29" s="2">
        <v>3823.2004570849999</v>
      </c>
      <c r="H29" s="4">
        <f>G29/G5</f>
        <v>3.1418289448655756E-4</v>
      </c>
      <c r="I29">
        <v>192</v>
      </c>
      <c r="J29" s="4">
        <f>I29/I5</f>
        <v>4.216425613028755E-4</v>
      </c>
      <c r="K29" s="2">
        <v>2782.2194814159998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12016401.84870282</v>
      </c>
    </row>
    <row r="3" spans="1:2">
      <c r="A3" t="s">
        <v>32</v>
      </c>
      <c r="B3">
        <f>'NEWT - EU'!$G$8</f>
        <v>996036.07860559784</v>
      </c>
    </row>
    <row r="4" spans="1:2">
      <c r="A4" t="s">
        <v>33</v>
      </c>
      <c r="B4">
        <f>'NEWT - EU'!$G$9</f>
        <v>394590.31934199203</v>
      </c>
    </row>
    <row r="5" spans="1:2">
      <c r="A5" t="s">
        <v>34</v>
      </c>
      <c r="B5">
        <f>'NEWT - EU'!$G$10</f>
        <v>117.54668872000001</v>
      </c>
    </row>
    <row r="14" spans="1:2">
      <c r="A14" t="s">
        <v>35</v>
      </c>
    </row>
    <row r="15" spans="1:2">
      <c r="A15" t="s">
        <v>31</v>
      </c>
      <c r="B15">
        <f>'NEWT - EU'!$I$7</f>
        <v>413673</v>
      </c>
    </row>
    <row r="16" spans="1:2">
      <c r="A16" t="s">
        <v>32</v>
      </c>
      <c r="B16">
        <f>'NEWT - EU'!$I$8</f>
        <v>45708</v>
      </c>
    </row>
    <row r="17" spans="1:2">
      <c r="A17" t="s">
        <v>33</v>
      </c>
      <c r="B17">
        <f>'NEWT - EU'!$I$9</f>
        <v>932499</v>
      </c>
    </row>
    <row r="18" spans="1:2">
      <c r="A18" t="s">
        <v>34</v>
      </c>
      <c r="B18">
        <f>'NEWT - EU'!$I$10</f>
        <v>2287</v>
      </c>
    </row>
    <row r="26" spans="1:2">
      <c r="A26" t="s">
        <v>18</v>
      </c>
    </row>
    <row r="27" spans="1:2">
      <c r="A27" t="s">
        <v>36</v>
      </c>
      <c r="B27">
        <f>'NEWT - EU'!$G$18</f>
        <v>6464487.9965799144</v>
      </c>
    </row>
    <row r="28" spans="1:2">
      <c r="A28" t="s">
        <v>37</v>
      </c>
      <c r="B28">
        <f>'NEWT - EU'!$G$19</f>
        <v>1072835.292389448</v>
      </c>
    </row>
    <row r="29" spans="1:2">
      <c r="A29" t="s">
        <v>38</v>
      </c>
      <c r="B29">
        <f>'NEWT - EU'!$G$22</f>
        <v>177560.777414549</v>
      </c>
    </row>
    <row r="30" spans="1:2">
      <c r="A30" t="s">
        <v>39</v>
      </c>
      <c r="B30">
        <f>'NEWT - EU'!$G$23</f>
        <v>5297553.8609245066</v>
      </c>
    </row>
    <row r="39" spans="1:2">
      <c r="A39" t="s">
        <v>40</v>
      </c>
    </row>
    <row r="40" spans="1:2">
      <c r="A40" t="s">
        <v>41</v>
      </c>
      <c r="B40">
        <f>'NEWT - EU'!$G$26</f>
        <v>6089911.9464686103</v>
      </c>
    </row>
    <row r="41" spans="1:2">
      <c r="A41" t="s">
        <v>42</v>
      </c>
      <c r="B41">
        <f>'NEWT - EU'!$G$27</f>
        <v>6913956.9956496209</v>
      </c>
    </row>
    <row r="42" spans="1:2">
      <c r="A42" t="s">
        <v>43</v>
      </c>
      <c r="B42">
        <f>'NEWT - EU'!$G$28</f>
        <v>8075.0015278450001</v>
      </c>
    </row>
    <row r="43" spans="1:2">
      <c r="A43" t="s">
        <v>44</v>
      </c>
      <c r="B43">
        <f>'NEWT - EU'!$G$29</f>
        <v>493.983662342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2023-11-10T10:52:57Z</dcterms:created>
  <dcterms:modified xsi:type="dcterms:W3CDTF">2023-11-10T10:52:57Z</dcterms:modified>
</cp:coreProperties>
</file>