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14_{6D8A869E-5E84-440A-B86B-8A8A6EE0907B}" xr6:coauthVersionLast="47" xr6:coauthVersionMax="47" xr10:uidLastSave="{00000000-0000-0000-0000-000000000000}"/>
  <bookViews>
    <workbookView xWindow="21270" yWindow="-13560" windowWidth="21600" windowHeight="1129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<sst xmlns="http://schemas.openxmlformats.org/spreadsheetml/2006/main" count="82" uniqueCount="45">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</sst>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15574298.660894288</c:v>
                </c:pt>
                <c:pt idx="1">
                  <c:v>565811.85357362963</c:v>
                </c:pt>
                <c:pt idx="2">
                  <c:v>572201.36406079505</c:v>
                </c:pt>
                <c:pt idx="3">
                  <c:v>623.56668013299998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7E-4EE2-AFD2-26016A2B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477046</c:v>
                </c:pt>
                <c:pt idx="1">
                  <c:v>20971</c:v>
                </c:pt>
                <c:pt idx="2">
                  <c:v>1188793</c:v>
                </c:pt>
                <c:pt idx="3">
                  <c:v>3487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04-49AB-AFA5-34319F19D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7088588.6564524397</c:v>
                </c:pt>
                <c:pt idx="1">
                  <c:v>2280795.3763216939</c:v>
                </c:pt>
                <c:pt idx="2">
                  <c:v>131538.45635863999</c:v>
                </c:pt>
                <c:pt idx="3">
                  <c:v>6639188.0253351443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AF-4481-B8AF-B061FAB48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7224735.2775482805</c:v>
                </c:pt>
                <c:pt idx="1">
                  <c:v>8905986.8324780595</c:v>
                </c:pt>
                <c:pt idx="2">
                  <c:v>9220.9234278549993</c:v>
                </c:pt>
                <c:pt idx="3">
                  <c:v>167.481013722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27-46E6-A132-CC9382636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16712935.445208846</v>
      </c>
      <c r="H4" s="5"/>
      <c r="I4" s="1">
        <v>1690297</v>
      </c>
      <c r="J4" s="5"/>
      <c r="K4" s="3">
        <v>969880.30296857795</v>
      </c>
    </row>
    <row r="5" spans="1:11" x14ac:dyDescent="0.25">
      <c r="E5" s="6" t="s">
        <v>7</v>
      </c>
      <c r="F5" s="6"/>
      <c r="G5" s="2">
        <v>16140110.514467917</v>
      </c>
      <c r="H5" s="4">
        <f>G5/G4</f>
        <v>0.96572565408279953</v>
      </c>
      <c r="I5">
        <v>498017</v>
      </c>
      <c r="J5" s="4">
        <f>I5/I4</f>
        <v>0.29463283671449453</v>
      </c>
      <c r="K5" s="2">
        <v>819889.66003736795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15574298.660894288</v>
      </c>
      <c r="H7" s="4">
        <f>G7/G5</f>
        <v>0.96494374353469026</v>
      </c>
      <c r="I7">
        <v>477046</v>
      </c>
      <c r="J7" s="4">
        <f>I7/I5</f>
        <v>0.95789099568890224</v>
      </c>
      <c r="K7" s="2">
        <v>742709.59825905797</v>
      </c>
    </row>
    <row r="8" spans="1:11" x14ac:dyDescent="0.25">
      <c r="F8" t="s">
        <v>10</v>
      </c>
      <c r="G8" s="2">
        <f>G5-G7</f>
        <v>565811.85357362963</v>
      </c>
      <c r="H8" s="4">
        <f>1-H7</f>
        <v>3.5056256465309743E-2</v>
      </c>
      <c r="I8">
        <f>I5-I7</f>
        <v>20971</v>
      </c>
      <c r="J8" s="4">
        <f>1-J7</f>
        <v>4.2109004311097764E-2</v>
      </c>
      <c r="K8" s="2">
        <f>K5-K7</f>
        <v>77180.061778309988</v>
      </c>
    </row>
    <row r="9" spans="1:11" x14ac:dyDescent="0.25">
      <c r="E9" s="6" t="s">
        <v>11</v>
      </c>
      <c r="F9" s="6"/>
      <c r="G9" s="2">
        <v>572201.36406079505</v>
      </c>
      <c r="H9" s="4">
        <f>1-H5-H10</f>
        <v>3.4237035494852623E-2</v>
      </c>
      <c r="I9">
        <v>1188793</v>
      </c>
      <c r="J9" s="4">
        <f>1-J5-J10</f>
        <v>0.70330421221832606</v>
      </c>
      <c r="K9" s="2">
        <v>146648.256475117</v>
      </c>
    </row>
    <row r="10" spans="1:11" x14ac:dyDescent="0.25">
      <c r="E10" s="6" t="s">
        <v>12</v>
      </c>
      <c r="F10" s="6"/>
      <c r="G10" s="2">
        <v>623.56668013299998</v>
      </c>
      <c r="H10" s="4">
        <f>G10/G4</f>
        <v>3.7310422347844347E-5</v>
      </c>
      <c r="I10">
        <v>3487</v>
      </c>
      <c r="J10" s="4">
        <f>I10/I4</f>
        <v>2.062951067179318E-3</v>
      </c>
      <c r="K10" s="2">
        <v>3342.3864560930001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8207295.3384437319</v>
      </c>
      <c r="H13" s="5">
        <f>G13/G5</f>
        <v>0.50850304470262153</v>
      </c>
      <c r="I13" s="1">
        <f>I14+I15</f>
        <v>275862</v>
      </c>
      <c r="J13" s="5">
        <f>I13/I5</f>
        <v>0.55392085009146275</v>
      </c>
      <c r="K13" s="3">
        <f>K14+K15</f>
        <v>-57764.388512320002</v>
      </c>
    </row>
    <row r="14" spans="1:11" x14ac:dyDescent="0.25">
      <c r="E14" s="6" t="s">
        <v>15</v>
      </c>
      <c r="F14" s="6"/>
      <c r="G14" s="2">
        <v>8173805.5208559856</v>
      </c>
      <c r="H14" s="4">
        <f>G14/G7</f>
        <v>0.52482655552122559</v>
      </c>
      <c r="I14">
        <v>273905</v>
      </c>
      <c r="J14" s="4">
        <f>I14/I7</f>
        <v>0.5741689480679012</v>
      </c>
      <c r="K14" s="2">
        <v>-63297.858512320003</v>
      </c>
    </row>
    <row r="15" spans="1:11" x14ac:dyDescent="0.25">
      <c r="E15" s="6" t="s">
        <v>16</v>
      </c>
      <c r="F15" s="6"/>
      <c r="G15" s="2">
        <v>33489.817587746002</v>
      </c>
      <c r="H15" s="4">
        <f>G15/G8</f>
        <v>5.9188964275362146E-2</v>
      </c>
      <c r="I15">
        <v>1957</v>
      </c>
      <c r="J15" s="4">
        <f>I15/I8</f>
        <v>9.3319345763196795E-2</v>
      </c>
      <c r="K15" s="2">
        <v>5533.47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7088588.6564524397</v>
      </c>
      <c r="H18" s="4">
        <f>G18/G5</f>
        <v>0.43919083764006839</v>
      </c>
      <c r="I18">
        <v>251351</v>
      </c>
      <c r="J18" s="4">
        <f>I18/I5</f>
        <v>0.5047036546945185</v>
      </c>
      <c r="K18" s="2">
        <v>7057.368806812</v>
      </c>
    </row>
    <row r="19" spans="2:11" x14ac:dyDescent="0.25">
      <c r="E19" s="6" t="s">
        <v>20</v>
      </c>
      <c r="F19" s="6"/>
      <c r="G19" s="2">
        <v>2280795.3763216939</v>
      </c>
      <c r="H19" s="4">
        <f>G19/G5</f>
        <v>0.14131225274307757</v>
      </c>
      <c r="I19">
        <v>38177</v>
      </c>
      <c r="J19" s="4">
        <f>I19/I5</f>
        <v>7.6658025730045362E-2</v>
      </c>
      <c r="K19" s="2">
        <v>88067.979534868005</v>
      </c>
    </row>
    <row r="20" spans="2:11" x14ac:dyDescent="0.25">
      <c r="E20" s="6" t="s">
        <v>21</v>
      </c>
      <c r="F20" s="6"/>
      <c r="G20" s="2">
        <v>6770726.4816937838</v>
      </c>
      <c r="H20" s="4">
        <f>1-H18-H19</f>
        <v>0.41949690961685404</v>
      </c>
      <c r="I20">
        <v>208489</v>
      </c>
      <c r="J20" s="4">
        <f>1-J18-J19</f>
        <v>0.41863831957543612</v>
      </c>
      <c r="K20" s="2">
        <v>724764.31169568805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131538.45635863999</v>
      </c>
      <c r="H22" s="4">
        <f>G22/G20</f>
        <v>1.9427524758869594E-2</v>
      </c>
      <c r="I22">
        <v>11056</v>
      </c>
      <c r="J22" s="4">
        <f>I22/I20</f>
        <v>5.3029176599245047E-2</v>
      </c>
      <c r="K22" s="2">
        <v>54157.743914213002</v>
      </c>
    </row>
    <row r="23" spans="2:11" x14ac:dyDescent="0.25">
      <c r="F23" t="s">
        <v>24</v>
      </c>
      <c r="G23" s="2">
        <f>G20-G22</f>
        <v>6639188.0253351443</v>
      </c>
      <c r="H23" s="4">
        <f>1-H22</f>
        <v>0.98057247524113045</v>
      </c>
      <c r="I23">
        <f>I20-I22</f>
        <v>197433</v>
      </c>
      <c r="J23" s="4">
        <f>1-J22</f>
        <v>0.946970823400755</v>
      </c>
      <c r="K23" s="2">
        <f>K20-K22</f>
        <v>670606.56778147502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7224735.2775482805</v>
      </c>
      <c r="H26" s="4">
        <f>G26/G5</f>
        <v>0.44762613434846449</v>
      </c>
      <c r="I26">
        <v>242450</v>
      </c>
      <c r="J26" s="4">
        <f>I26/I5</f>
        <v>0.4868307708371401</v>
      </c>
      <c r="K26" s="2">
        <v>31412.225977842001</v>
      </c>
    </row>
    <row r="27" spans="2:11" x14ac:dyDescent="0.25">
      <c r="E27" s="6" t="s">
        <v>27</v>
      </c>
      <c r="F27" s="6"/>
      <c r="G27" s="2">
        <v>8905986.8324780595</v>
      </c>
      <c r="H27" s="4">
        <f>G27/G5</f>
        <v>0.55179218410523123</v>
      </c>
      <c r="I27">
        <v>254888</v>
      </c>
      <c r="J27" s="4">
        <f>I27/I5</f>
        <v>0.51180582188961421</v>
      </c>
      <c r="K27" s="2">
        <v>788438.34405952599</v>
      </c>
    </row>
    <row r="28" spans="2:11" x14ac:dyDescent="0.25">
      <c r="E28" s="6" t="s">
        <v>28</v>
      </c>
      <c r="F28" s="6"/>
      <c r="G28" s="2">
        <v>9220.9234278549993</v>
      </c>
      <c r="H28" s="4">
        <f>G28/G5</f>
        <v>5.7130485070653063E-4</v>
      </c>
      <c r="I28">
        <v>671</v>
      </c>
      <c r="J28" s="4">
        <f>I28/I5</f>
        <v>1.3473435645771129E-3</v>
      </c>
      <c r="K28" s="2">
        <v>39.090000000000003</v>
      </c>
    </row>
    <row r="29" spans="2:11" x14ac:dyDescent="0.25">
      <c r="E29" s="6" t="s">
        <v>29</v>
      </c>
      <c r="F29" s="6"/>
      <c r="G29" s="2">
        <v>167.481013722</v>
      </c>
      <c r="H29" s="4">
        <f>G29/G5</f>
        <v>1.037669559770801E-5</v>
      </c>
      <c r="I29">
        <v>8</v>
      </c>
      <c r="J29" s="4">
        <f>I29/I5</f>
        <v>1.6063708668579587E-5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17536015.048710827</v>
      </c>
      <c r="H4" s="5"/>
      <c r="I4" s="1">
        <v>2791642</v>
      </c>
      <c r="J4" s="5"/>
      <c r="K4" s="3">
        <v>220222314.64412302</v>
      </c>
    </row>
    <row r="5" spans="1:11" x14ac:dyDescent="0.25">
      <c r="E5" s="6" t="s">
        <v>7</v>
      </c>
      <c r="F5" s="6"/>
      <c r="G5" s="2">
        <v>14991885.984552853</v>
      </c>
      <c r="H5" s="4">
        <f>G5/G4</f>
        <v>0.85491977184719581</v>
      </c>
      <c r="I5">
        <v>459122</v>
      </c>
      <c r="J5" s="4">
        <f>I5/I4</f>
        <v>0.16446306510648573</v>
      </c>
      <c r="K5" s="2">
        <v>36970819.699603729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14183027.003832184</v>
      </c>
      <c r="H7" s="4">
        <f>G7/G5</f>
        <v>0.94604688285689398</v>
      </c>
      <c r="I7">
        <v>431491</v>
      </c>
      <c r="J7" s="4">
        <f>I7/I5</f>
        <v>0.93981773907588828</v>
      </c>
      <c r="K7" s="2">
        <v>36719885.051474676</v>
      </c>
    </row>
    <row r="8" spans="1:11" x14ac:dyDescent="0.25">
      <c r="F8" t="s">
        <v>10</v>
      </c>
      <c r="G8" s="2">
        <f>G5-G7</f>
        <v>808858.98072066903</v>
      </c>
      <c r="H8" s="4">
        <f>1-H7</f>
        <v>5.3953117143106022E-2</v>
      </c>
      <c r="I8">
        <f>I5-I7</f>
        <v>27631</v>
      </c>
      <c r="J8" s="4">
        <f>1-J7</f>
        <v>6.0182260924111719E-2</v>
      </c>
      <c r="K8" s="2">
        <f>K5-K7</f>
        <v>250934.64812905341</v>
      </c>
    </row>
    <row r="9" spans="1:11" x14ac:dyDescent="0.25">
      <c r="E9" s="6" t="s">
        <v>11</v>
      </c>
      <c r="F9" s="6"/>
      <c r="G9" s="2">
        <v>2414461.8575381278</v>
      </c>
      <c r="H9" s="4">
        <f>1-H5-H10</f>
        <v>0.13768589105514195</v>
      </c>
      <c r="I9">
        <v>1703428</v>
      </c>
      <c r="J9" s="4">
        <f>1-J5-J10</f>
        <v>0.61018855569589503</v>
      </c>
      <c r="K9" s="2">
        <v>182279040.27314419</v>
      </c>
    </row>
    <row r="10" spans="1:11" x14ac:dyDescent="0.25">
      <c r="E10" s="6" t="s">
        <v>12</v>
      </c>
      <c r="F10" s="6"/>
      <c r="G10" s="2">
        <v>129667.20661984599</v>
      </c>
      <c r="H10" s="4">
        <f>G10/G4</f>
        <v>7.3943370976622524E-3</v>
      </c>
      <c r="I10">
        <v>629092</v>
      </c>
      <c r="J10" s="4">
        <f>I10/I4</f>
        <v>0.22534837919761919</v>
      </c>
      <c r="K10" s="2">
        <v>972454.67137506499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6689354.3935095686</v>
      </c>
      <c r="H13" s="5">
        <f>G13/G5</f>
        <v>0.44619832357330225</v>
      </c>
      <c r="I13" s="1">
        <f>I14+I15</f>
        <v>180653</v>
      </c>
      <c r="J13" s="5">
        <f>I13/I5</f>
        <v>0.39347493694486435</v>
      </c>
      <c r="K13" s="3">
        <f>K14+K15</f>
        <v>10874506.084797414</v>
      </c>
    </row>
    <row r="14" spans="1:11" x14ac:dyDescent="0.25">
      <c r="E14" s="6" t="s">
        <v>15</v>
      </c>
      <c r="F14" s="6"/>
      <c r="G14" s="2">
        <v>6667265.6437625894</v>
      </c>
      <c r="H14" s="4">
        <f>G14/G7</f>
        <v>0.47008763657864622</v>
      </c>
      <c r="I14">
        <v>179243</v>
      </c>
      <c r="J14" s="4">
        <f>I14/I7</f>
        <v>0.41540379752996009</v>
      </c>
      <c r="K14" s="2">
        <v>10863452.5087782</v>
      </c>
    </row>
    <row r="15" spans="1:11" x14ac:dyDescent="0.25">
      <c r="E15" s="6" t="s">
        <v>16</v>
      </c>
      <c r="F15" s="6"/>
      <c r="G15" s="2">
        <v>22088.749746979</v>
      </c>
      <c r="H15" s="4">
        <f>G15/G8</f>
        <v>2.7308530007664113E-2</v>
      </c>
      <c r="I15">
        <v>1410</v>
      </c>
      <c r="J15" s="4">
        <f>I15/I8</f>
        <v>5.102964062104158E-2</v>
      </c>
      <c r="K15" s="2">
        <v>11053.576019214999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6022630.2989755981</v>
      </c>
      <c r="H18" s="4">
        <f>G18/G5</f>
        <v>0.40172599399309189</v>
      </c>
      <c r="I18">
        <v>178537</v>
      </c>
      <c r="J18" s="4">
        <f>I18/I5</f>
        <v>0.38886614015446874</v>
      </c>
      <c r="K18" s="2">
        <v>8617694.2266576886</v>
      </c>
    </row>
    <row r="19" spans="2:11" x14ac:dyDescent="0.25">
      <c r="E19" s="6" t="s">
        <v>20</v>
      </c>
      <c r="F19" s="6"/>
      <c r="G19" s="2">
        <v>1958383.8559759611</v>
      </c>
      <c r="H19" s="4">
        <f>G19/G5</f>
        <v>0.13062958576351338</v>
      </c>
      <c r="I19">
        <v>43434</v>
      </c>
      <c r="J19" s="4">
        <f>I19/I5</f>
        <v>9.4602306140851453E-2</v>
      </c>
      <c r="K19" s="2">
        <v>7016044.6138574937</v>
      </c>
    </row>
    <row r="20" spans="2:11" x14ac:dyDescent="0.25">
      <c r="E20" s="6" t="s">
        <v>21</v>
      </c>
      <c r="F20" s="6"/>
      <c r="G20" s="2">
        <v>7010871.8296012934</v>
      </c>
      <c r="H20" s="4">
        <f>1-H18-H19</f>
        <v>0.4676444202433947</v>
      </c>
      <c r="I20">
        <v>237114</v>
      </c>
      <c r="J20" s="4">
        <f>1-J18-J19</f>
        <v>0.51653155370467985</v>
      </c>
      <c r="K20" s="2">
        <v>21326202.526599556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373908.84260290302</v>
      </c>
      <c r="H22" s="4">
        <f>G22/G20</f>
        <v>5.3332716913206943E-2</v>
      </c>
      <c r="I22">
        <v>29396</v>
      </c>
      <c r="J22" s="4">
        <f>I22/I20</f>
        <v>0.12397412215221371</v>
      </c>
      <c r="K22" s="2">
        <v>10234392.622346256</v>
      </c>
    </row>
    <row r="23" spans="2:11" x14ac:dyDescent="0.25">
      <c r="F23" t="s">
        <v>24</v>
      </c>
      <c r="G23" s="2">
        <f>G20-G22</f>
        <v>6636962.9869983904</v>
      </c>
      <c r="H23" s="4">
        <f>1-H22</f>
        <v>0.94666728308679304</v>
      </c>
      <c r="I23">
        <f>I20-I22</f>
        <v>207718</v>
      </c>
      <c r="J23" s="4">
        <f>1-J22</f>
        <v>0.87602587784778629</v>
      </c>
      <c r="K23" s="2">
        <f>K20-K22</f>
        <v>11091809.9042533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7741302.9665899081</v>
      </c>
      <c r="H26" s="4">
        <f>G26/G5</f>
        <v>0.51636618465257089</v>
      </c>
      <c r="I26">
        <v>242506</v>
      </c>
      <c r="J26" s="4">
        <f>I26/I5</f>
        <v>0.52819512025126214</v>
      </c>
      <c r="K26" s="2">
        <v>23369889.11532446</v>
      </c>
    </row>
    <row r="27" spans="2:11" x14ac:dyDescent="0.25">
      <c r="E27" s="6" t="s">
        <v>27</v>
      </c>
      <c r="F27" s="6"/>
      <c r="G27" s="2">
        <v>7215360.2163548274</v>
      </c>
      <c r="H27" s="4">
        <f>G27/G5</f>
        <v>0.48128435767116279</v>
      </c>
      <c r="I27">
        <v>215393</v>
      </c>
      <c r="J27" s="4">
        <f>I27/I5</f>
        <v>0.46914109975126439</v>
      </c>
      <c r="K27" s="2">
        <v>13599448.8496341</v>
      </c>
    </row>
    <row r="28" spans="2:11" x14ac:dyDescent="0.25">
      <c r="E28" s="6" t="s">
        <v>28</v>
      </c>
      <c r="F28" s="6"/>
      <c r="G28" s="2">
        <v>33329.128637344002</v>
      </c>
      <c r="H28" s="4">
        <f>G28/G5</f>
        <v>2.223144484402112E-3</v>
      </c>
      <c r="I28">
        <v>1142</v>
      </c>
      <c r="J28" s="4">
        <f>I28/I5</f>
        <v>2.4873563018108476E-3</v>
      </c>
      <c r="K28" s="2">
        <v>434.95116961399998</v>
      </c>
    </row>
    <row r="29" spans="2:11" x14ac:dyDescent="0.25">
      <c r="E29" s="6" t="s">
        <v>29</v>
      </c>
      <c r="F29" s="6"/>
      <c r="G29" s="2">
        <v>1893.6729707730001</v>
      </c>
      <c r="H29" s="4">
        <f>G29/G5</f>
        <v>1.2631319186419765E-4</v>
      </c>
      <c r="I29">
        <v>72</v>
      </c>
      <c r="J29" s="4">
        <f>I29/I5</f>
        <v>1.5682106281119179E-4</v>
      </c>
      <c r="K29" s="2">
        <v>1046.783475554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15574298.660894288</v>
      </c>
    </row>
    <row r="3" spans="1:2" x14ac:dyDescent="0.25">
      <c r="A3" t="s">
        <v>32</v>
      </c>
      <c r="B3">
        <f>'NEWT - EU'!$G$8</f>
        <v>565811.85357362963</v>
      </c>
    </row>
    <row r="4" spans="1:2" x14ac:dyDescent="0.25">
      <c r="A4" t="s">
        <v>33</v>
      </c>
      <c r="B4">
        <f>'NEWT - EU'!$G$9</f>
        <v>572201.36406079505</v>
      </c>
    </row>
    <row r="5" spans="1:2" x14ac:dyDescent="0.25">
      <c r="A5" t="s">
        <v>34</v>
      </c>
      <c r="B5">
        <f>'NEWT - EU'!$G$10</f>
        <v>623.56668013299998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477046</v>
      </c>
    </row>
    <row r="16" spans="1:2" x14ac:dyDescent="0.25">
      <c r="A16" t="s">
        <v>32</v>
      </c>
      <c r="B16">
        <f>'NEWT - EU'!$I$8</f>
        <v>20971</v>
      </c>
    </row>
    <row r="17" spans="1:2" x14ac:dyDescent="0.25">
      <c r="A17" t="s">
        <v>33</v>
      </c>
      <c r="B17">
        <f>'NEWT - EU'!$I$9</f>
        <v>1188793</v>
      </c>
    </row>
    <row r="18" spans="1:2" x14ac:dyDescent="0.25">
      <c r="A18" t="s">
        <v>34</v>
      </c>
      <c r="B18">
        <f>'NEWT - EU'!$I$10</f>
        <v>3487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7088588.6564524397</v>
      </c>
    </row>
    <row r="28" spans="1:2" x14ac:dyDescent="0.25">
      <c r="A28" t="s">
        <v>37</v>
      </c>
      <c r="B28">
        <f>'NEWT - EU'!$G$19</f>
        <v>2280795.3763216939</v>
      </c>
    </row>
    <row r="29" spans="1:2" x14ac:dyDescent="0.25">
      <c r="A29" t="s">
        <v>38</v>
      </c>
      <c r="B29">
        <f>'NEWT - EU'!$G$22</f>
        <v>131538.45635863999</v>
      </c>
    </row>
    <row r="30" spans="1:2" x14ac:dyDescent="0.25">
      <c r="A30" t="s">
        <v>39</v>
      </c>
      <c r="B30">
        <f>'NEWT - EU'!$G$23</f>
        <v>6639188.0253351443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7224735.2775482805</v>
      </c>
    </row>
    <row r="41" spans="1:2" x14ac:dyDescent="0.25">
      <c r="A41" t="s">
        <v>42</v>
      </c>
      <c r="B41">
        <f>'NEWT - EU'!$G$27</f>
        <v>8905986.8324780595</v>
      </c>
    </row>
    <row r="42" spans="1:2" x14ac:dyDescent="0.25">
      <c r="A42" t="s">
        <v>43</v>
      </c>
      <c r="B42">
        <f>'NEWT - EU'!$G$28</f>
        <v>9220.9234278549993</v>
      </c>
    </row>
    <row r="43" spans="1:2" x14ac:dyDescent="0.25">
      <c r="A43" t="s">
        <v>44</v>
      </c>
      <c r="B43">
        <f>'NEWT - EU'!$G$29</f>
        <v>167.481013722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2025-10-01T09:51:40Z</dcterms:created>
  <dcterms:modified xsi:type="dcterms:W3CDTF">2025-10-01T09:57:00Z</dcterms:modified>
</cp:coreProperties>
</file>