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C/"/>
    </mc:Choice>
  </mc:AlternateContent>
  <xr:revisionPtr revIDLastSave="0" documentId="8_{40FE4D66-72CB-4508-969C-6A264E84B0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K8" i="5"/>
  <c r="J8" i="5"/>
  <c r="I8" i="5"/>
  <c r="J15" i="5" s="1"/>
  <c r="G8" i="5"/>
  <c r="H15" i="5" s="1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J13" i="2"/>
  <c r="I13" i="2"/>
  <c r="G13" i="2"/>
  <c r="H13" i="2" s="1"/>
  <c r="J10" i="2"/>
  <c r="H10" i="2"/>
  <c r="H9" i="2" s="1"/>
  <c r="K8" i="2"/>
  <c r="J8" i="2"/>
  <c r="I8" i="2"/>
  <c r="J15" i="2" s="1"/>
  <c r="H8" i="2"/>
  <c r="G8" i="2"/>
  <c r="B3" i="3" s="1"/>
  <c r="J7" i="2"/>
  <c r="H7" i="2"/>
  <c r="J5" i="2"/>
  <c r="J9" i="2" s="1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<sst xmlns="http://schemas.openxmlformats.org/spreadsheetml/2006/main" count="82" uniqueCount="45">
  <si>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26 April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</si>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</sst>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13257258.93791051</c:v>
                </c:pt>
                <c:pt idx="1">
                  <c:v>542625.4031369444</c:v>
                </c:pt>
                <c:pt idx="2">
                  <c:v>444041.73875963199</c:v>
                </c:pt>
                <c:pt idx="3">
                  <c:v>175.46062583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DA-4319-B762-CBB4B26F9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465914</c:v>
                </c:pt>
                <c:pt idx="1">
                  <c:v>20380</c:v>
                </c:pt>
                <c:pt idx="2">
                  <c:v>1004050</c:v>
                </c:pt>
                <c:pt idx="3">
                  <c:v>2751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EBF-4DF6-A16A-77EF55E90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6663970.9578086119</c:v>
                </c:pt>
                <c:pt idx="1">
                  <c:v>1222822.2898174601</c:v>
                </c:pt>
                <c:pt idx="2">
                  <c:v>84030.133169972003</c:v>
                </c:pt>
                <c:pt idx="3">
                  <c:v>5829060.9602514096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773-44AA-9299-ACAFDEFDA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6416100.8603381682</c:v>
                </c:pt>
                <c:pt idx="1">
                  <c:v>7376466.9656788902</c:v>
                </c:pt>
                <c:pt idx="2">
                  <c:v>7071.8600197349997</c:v>
                </c:pt>
                <c:pt idx="3">
                  <c:v>244.65501066100001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B53-4085-8C90-498AC899E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14244101.540432915</v>
      </c>
      <c r="H4" s="5"/>
      <c r="I4" s="1">
        <v>1493095</v>
      </c>
      <c r="J4" s="5"/>
      <c r="K4" s="3">
        <v>1775873.224187339</v>
      </c>
    </row>
    <row r="5" spans="1:11" x14ac:dyDescent="0.3">
      <c r="E5" s="6" t="s">
        <v>7</v>
      </c>
      <c r="F5" s="6"/>
      <c r="G5" s="2">
        <v>13799884.341047455</v>
      </c>
      <c r="H5" s="4">
        <f>G5/G4</f>
        <v>0.9688139544551464</v>
      </c>
      <c r="I5">
        <v>486294</v>
      </c>
      <c r="J5" s="4">
        <f>I5/I4</f>
        <v>0.32569528395714942</v>
      </c>
      <c r="K5" s="2">
        <v>1531873.9536731541</v>
      </c>
    </row>
    <row r="6" spans="1:11" x14ac:dyDescent="0.3">
      <c r="F6" t="s">
        <v>8</v>
      </c>
    </row>
    <row r="7" spans="1:11" x14ac:dyDescent="0.3">
      <c r="F7" t="s">
        <v>9</v>
      </c>
      <c r="G7" s="2">
        <v>13257258.93791051</v>
      </c>
      <c r="H7" s="4">
        <f>G7/G5</f>
        <v>0.96067898906058824</v>
      </c>
      <c r="I7">
        <v>465914</v>
      </c>
      <c r="J7" s="4">
        <f>I7/I5</f>
        <v>0.95809119586094005</v>
      </c>
      <c r="K7" s="2">
        <v>1440031.4845014969</v>
      </c>
    </row>
    <row r="8" spans="1:11" x14ac:dyDescent="0.3">
      <c r="F8" t="s">
        <v>10</v>
      </c>
      <c r="G8" s="2">
        <f>G5-G7</f>
        <v>542625.4031369444</v>
      </c>
      <c r="H8" s="4">
        <f>1-H7</f>
        <v>3.932101093941176E-2</v>
      </c>
      <c r="I8">
        <f>I5-I7</f>
        <v>20380</v>
      </c>
      <c r="J8" s="4">
        <f>1-J7</f>
        <v>4.1908804139059952E-2</v>
      </c>
      <c r="K8" s="2">
        <f>K5-K7</f>
        <v>91842.469171657227</v>
      </c>
    </row>
    <row r="9" spans="1:11" x14ac:dyDescent="0.3">
      <c r="E9" s="6" t="s">
        <v>11</v>
      </c>
      <c r="F9" s="6"/>
      <c r="G9" s="2">
        <v>444041.73875963199</v>
      </c>
      <c r="H9" s="4">
        <f>1-H5-H10</f>
        <v>3.1173727419675123E-2</v>
      </c>
      <c r="I9">
        <v>1004050</v>
      </c>
      <c r="J9" s="4">
        <f>1-J5-J10</f>
        <v>0.67246223448608422</v>
      </c>
      <c r="K9" s="2">
        <v>243870.36017077701</v>
      </c>
    </row>
    <row r="10" spans="1:11" x14ac:dyDescent="0.3">
      <c r="E10" s="6" t="s">
        <v>12</v>
      </c>
      <c r="F10" s="6"/>
      <c r="G10" s="2">
        <v>175.46062583</v>
      </c>
      <c r="H10" s="4">
        <f>G10/G4</f>
        <v>1.2318125178477723E-5</v>
      </c>
      <c r="I10">
        <v>2751</v>
      </c>
      <c r="J10" s="4">
        <f>I10/I4</f>
        <v>1.8424815567663142E-3</v>
      </c>
      <c r="K10" s="2">
        <v>128.91034340799999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7221460.5454594316</v>
      </c>
      <c r="H13" s="5">
        <f>G13/G5</f>
        <v>0.52329862823410445</v>
      </c>
      <c r="I13" s="1">
        <f>I14+I15</f>
        <v>296952</v>
      </c>
      <c r="J13" s="5">
        <f>I13/I5</f>
        <v>0.61064294439166433</v>
      </c>
      <c r="K13" s="3">
        <f>K14+K15</f>
        <v>209848.521275979</v>
      </c>
    </row>
    <row r="14" spans="1:11" x14ac:dyDescent="0.3">
      <c r="E14" s="6" t="s">
        <v>15</v>
      </c>
      <c r="F14" s="6"/>
      <c r="G14" s="2">
        <v>7160869.2046144959</v>
      </c>
      <c r="H14" s="4">
        <f>G14/G7</f>
        <v>0.54014704232239485</v>
      </c>
      <c r="I14">
        <v>293678</v>
      </c>
      <c r="J14" s="4">
        <f>I14/I7</f>
        <v>0.63032662680237128</v>
      </c>
      <c r="K14" s="2">
        <v>205055.36728689901</v>
      </c>
    </row>
    <row r="15" spans="1:11" x14ac:dyDescent="0.3">
      <c r="E15" s="6" t="s">
        <v>16</v>
      </c>
      <c r="F15" s="6"/>
      <c r="G15" s="2">
        <v>60591.340844935999</v>
      </c>
      <c r="H15" s="4">
        <f>G15/G8</f>
        <v>0.11166329570022791</v>
      </c>
      <c r="I15">
        <v>3274</v>
      </c>
      <c r="J15" s="4">
        <f>I15/I8</f>
        <v>0.1606476938174681</v>
      </c>
      <c r="K15" s="2">
        <v>4793.1539890800004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6663970.9578086119</v>
      </c>
      <c r="H18" s="4">
        <f>G18/G5</f>
        <v>0.48290049344738173</v>
      </c>
      <c r="I18">
        <v>279754</v>
      </c>
      <c r="J18" s="4">
        <f>I18/I5</f>
        <v>0.5752775070225008</v>
      </c>
      <c r="K18" s="2">
        <v>156169.977914597</v>
      </c>
    </row>
    <row r="19" spans="2:11" x14ac:dyDescent="0.3">
      <c r="E19" s="6" t="s">
        <v>20</v>
      </c>
      <c r="F19" s="6"/>
      <c r="G19" s="2">
        <v>1222822.2898174601</v>
      </c>
      <c r="H19" s="4">
        <f>G19/G5</f>
        <v>8.861105351297778E-2</v>
      </c>
      <c r="I19">
        <v>22545</v>
      </c>
      <c r="J19" s="4">
        <f>I19/I5</f>
        <v>4.6360843440387912E-2</v>
      </c>
      <c r="K19" s="2">
        <v>109823.885485996</v>
      </c>
    </row>
    <row r="20" spans="2:11" x14ac:dyDescent="0.3">
      <c r="E20" s="6" t="s">
        <v>21</v>
      </c>
      <c r="F20" s="6"/>
      <c r="G20" s="2">
        <v>5913091.0934213819</v>
      </c>
      <c r="H20" s="4">
        <f>1-H18-H19</f>
        <v>0.4284884530396405</v>
      </c>
      <c r="I20">
        <v>183995</v>
      </c>
      <c r="J20" s="4">
        <f>1-J18-J19</f>
        <v>0.37836164953711127</v>
      </c>
      <c r="K20" s="2">
        <v>1265880.0902725609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84030.133169972003</v>
      </c>
      <c r="H22" s="4">
        <f>G22/G20</f>
        <v>1.421086396985493E-2</v>
      </c>
      <c r="I22">
        <v>9225</v>
      </c>
      <c r="J22" s="4">
        <f>I22/I20</f>
        <v>5.0137231989999725E-2</v>
      </c>
      <c r="K22" s="2">
        <v>37748.464704769998</v>
      </c>
    </row>
    <row r="23" spans="2:11" x14ac:dyDescent="0.3">
      <c r="F23" t="s">
        <v>24</v>
      </c>
      <c r="G23" s="2">
        <f>G20-G22</f>
        <v>5829060.9602514096</v>
      </c>
      <c r="H23" s="4">
        <f>1-H22</f>
        <v>0.98578913603014506</v>
      </c>
      <c r="I23">
        <f>I20-I22</f>
        <v>174770</v>
      </c>
      <c r="J23" s="4">
        <f>1-J22</f>
        <v>0.94986276801000025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6416100.8603381682</v>
      </c>
      <c r="H26" s="4">
        <f>G26/G5</f>
        <v>0.46493874164246551</v>
      </c>
      <c r="I26">
        <v>254862</v>
      </c>
      <c r="J26" s="4">
        <f>I26/I5</f>
        <v>0.52409036508778639</v>
      </c>
      <c r="K26" s="2">
        <v>380999.07510120701</v>
      </c>
    </row>
    <row r="27" spans="2:11" x14ac:dyDescent="0.3">
      <c r="E27" s="6" t="s">
        <v>27</v>
      </c>
      <c r="F27" s="6"/>
      <c r="G27" s="2">
        <v>7376466.9656788902</v>
      </c>
      <c r="H27" s="4">
        <f>G27/G5</f>
        <v>0.53453107166541614</v>
      </c>
      <c r="I27">
        <v>231254</v>
      </c>
      <c r="J27" s="4">
        <f>I27/I5</f>
        <v>0.47554360119598432</v>
      </c>
      <c r="K27" s="2">
        <v>1150543.6487397631</v>
      </c>
    </row>
    <row r="28" spans="2:11" x14ac:dyDescent="0.3">
      <c r="E28" s="6" t="s">
        <v>28</v>
      </c>
      <c r="F28" s="6"/>
      <c r="G28" s="2">
        <v>7071.8600197349997</v>
      </c>
      <c r="H28" s="4">
        <f>G28/G5</f>
        <v>5.1245791957110147E-4</v>
      </c>
      <c r="I28">
        <v>166</v>
      </c>
      <c r="J28" s="4">
        <f>I28/I5</f>
        <v>3.4135728592168523E-4</v>
      </c>
      <c r="K28" s="2">
        <v>300.13173410600001</v>
      </c>
    </row>
    <row r="29" spans="2:11" x14ac:dyDescent="0.3">
      <c r="E29" s="6" t="s">
        <v>29</v>
      </c>
      <c r="F29" s="6"/>
      <c r="G29" s="2">
        <v>244.65501066100001</v>
      </c>
      <c r="H29" s="4">
        <f>G29/G5</f>
        <v>1.7728772547265414E-5</v>
      </c>
      <c r="I29">
        <v>12</v>
      </c>
      <c r="J29" s="4">
        <f>I29/I5</f>
        <v>2.4676430307591702E-5</v>
      </c>
      <c r="K29" s="2">
        <v>31.098098078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15159179.761418991</v>
      </c>
      <c r="H4" s="5"/>
      <c r="I4" s="1">
        <v>2297679</v>
      </c>
      <c r="J4" s="5"/>
      <c r="K4" s="3">
        <v>156072970.80453697</v>
      </c>
    </row>
    <row r="5" spans="1:11" x14ac:dyDescent="0.3">
      <c r="E5" s="6" t="s">
        <v>7</v>
      </c>
      <c r="F5" s="6"/>
      <c r="G5" s="2">
        <v>12858551.747772695</v>
      </c>
      <c r="H5" s="4">
        <f>G5/G4</f>
        <v>0.8482353234241915</v>
      </c>
      <c r="I5">
        <v>451000</v>
      </c>
      <c r="J5" s="4">
        <f>I5/I4</f>
        <v>0.1962850337231615</v>
      </c>
      <c r="K5" s="2">
        <v>5877978.4154707678</v>
      </c>
    </row>
    <row r="6" spans="1:11" x14ac:dyDescent="0.3">
      <c r="F6" t="s">
        <v>8</v>
      </c>
    </row>
    <row r="7" spans="1:11" x14ac:dyDescent="0.3">
      <c r="F7" t="s">
        <v>9</v>
      </c>
      <c r="G7" s="2">
        <v>12144187.934449345</v>
      </c>
      <c r="H7" s="4">
        <f>G7/G5</f>
        <v>0.94444445787239684</v>
      </c>
      <c r="I7">
        <v>422832</v>
      </c>
      <c r="J7" s="4">
        <f>I7/I5</f>
        <v>0.93754323725055433</v>
      </c>
      <c r="K7" s="2">
        <v>5634138.5620146571</v>
      </c>
    </row>
    <row r="8" spans="1:11" x14ac:dyDescent="0.3">
      <c r="F8" t="s">
        <v>10</v>
      </c>
      <c r="G8" s="2">
        <f>G5-G7</f>
        <v>714363.81332335062</v>
      </c>
      <c r="H8" s="4">
        <f>1-H7</f>
        <v>5.5555542127603164E-2</v>
      </c>
      <c r="I8">
        <f>I5-I7</f>
        <v>28168</v>
      </c>
      <c r="J8" s="4">
        <f>1-J7</f>
        <v>6.2456762749445671E-2</v>
      </c>
      <c r="K8" s="2">
        <f>K5-K7</f>
        <v>243839.85345611069</v>
      </c>
    </row>
    <row r="9" spans="1:11" x14ac:dyDescent="0.3">
      <c r="E9" s="6" t="s">
        <v>11</v>
      </c>
      <c r="F9" s="6"/>
      <c r="G9" s="2">
        <v>2153328.897036083</v>
      </c>
      <c r="H9" s="4">
        <f>1-H5-H10</f>
        <v>0.14204785027461936</v>
      </c>
      <c r="I9">
        <v>1301817</v>
      </c>
      <c r="J9" s="4">
        <f>1-J5-J10</f>
        <v>0.56657914356182915</v>
      </c>
      <c r="K9" s="2">
        <v>149135632.64221218</v>
      </c>
    </row>
    <row r="10" spans="1:11" x14ac:dyDescent="0.3">
      <c r="E10" s="6" t="s">
        <v>12</v>
      </c>
      <c r="F10" s="6"/>
      <c r="G10" s="2">
        <v>147299.11661021001</v>
      </c>
      <c r="H10" s="4">
        <f>G10/G4</f>
        <v>9.7168263011891305E-3</v>
      </c>
      <c r="I10">
        <v>544862</v>
      </c>
      <c r="J10" s="4">
        <f>I10/I4</f>
        <v>0.23713582271500935</v>
      </c>
      <c r="K10" s="2">
        <v>1059359.746853973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5653021.8515939172</v>
      </c>
      <c r="H13" s="5">
        <f>G13/G5</f>
        <v>0.43963130237999859</v>
      </c>
      <c r="I13" s="1">
        <f>I14+I15</f>
        <v>189426</v>
      </c>
      <c r="J13" s="5">
        <f>I13/I5</f>
        <v>0.42001330376940132</v>
      </c>
      <c r="K13" s="3">
        <f>K14+K15</f>
        <v>1344471.0507939048</v>
      </c>
    </row>
    <row r="14" spans="1:11" x14ac:dyDescent="0.3">
      <c r="E14" s="6" t="s">
        <v>15</v>
      </c>
      <c r="F14" s="6"/>
      <c r="G14" s="2">
        <v>5602967.4007226853</v>
      </c>
      <c r="H14" s="4">
        <f>G14/G7</f>
        <v>0.46137028107320222</v>
      </c>
      <c r="I14">
        <v>187405</v>
      </c>
      <c r="J14" s="4">
        <f>I14/I7</f>
        <v>0.44321385325613954</v>
      </c>
      <c r="K14" s="2">
        <v>1332167.9940779649</v>
      </c>
    </row>
    <row r="15" spans="1:11" x14ac:dyDescent="0.3">
      <c r="E15" s="6" t="s">
        <v>16</v>
      </c>
      <c r="F15" s="6"/>
      <c r="G15" s="2">
        <v>50054.450871232002</v>
      </c>
      <c r="H15" s="4">
        <f>G15/G8</f>
        <v>7.0068570016683207E-2</v>
      </c>
      <c r="I15">
        <v>2021</v>
      </c>
      <c r="J15" s="4">
        <f>I15/I8</f>
        <v>7.1748082930985516E-2</v>
      </c>
      <c r="K15" s="2">
        <v>12303.05671594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5005018.7917326717</v>
      </c>
      <c r="H18" s="4">
        <f>G18/G5</f>
        <v>0.38923658666300581</v>
      </c>
      <c r="I18">
        <v>184978</v>
      </c>
      <c r="J18" s="4">
        <f>I18/I5</f>
        <v>0.41015077605321509</v>
      </c>
      <c r="K18" s="2">
        <v>1157655.6386977111</v>
      </c>
    </row>
    <row r="19" spans="2:11" x14ac:dyDescent="0.3">
      <c r="E19" s="6" t="s">
        <v>20</v>
      </c>
      <c r="F19" s="6"/>
      <c r="G19" s="2">
        <v>1038421.365801505</v>
      </c>
      <c r="H19" s="4">
        <f>G19/G5</f>
        <v>8.0757256817928669E-2</v>
      </c>
      <c r="I19">
        <v>26634</v>
      </c>
      <c r="J19" s="4">
        <f>I19/I5</f>
        <v>5.9055432372505545E-2</v>
      </c>
      <c r="K19" s="2">
        <v>413926.42519353703</v>
      </c>
    </row>
    <row r="20" spans="2:11" x14ac:dyDescent="0.3">
      <c r="E20" s="6" t="s">
        <v>21</v>
      </c>
      <c r="F20" s="6"/>
      <c r="G20" s="2">
        <v>6815111.5902385199</v>
      </c>
      <c r="H20" s="4">
        <f>1-H18-H19</f>
        <v>0.53000615651906546</v>
      </c>
      <c r="I20">
        <v>239352</v>
      </c>
      <c r="J20" s="4">
        <f>1-J18-J19</f>
        <v>0.53079379157427942</v>
      </c>
      <c r="K20" s="2">
        <v>4287289.1661966899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275092.44130443397</v>
      </c>
      <c r="H22" s="4">
        <f>G22/G20</f>
        <v>4.0365067785310627E-2</v>
      </c>
      <c r="I22">
        <v>22109</v>
      </c>
      <c r="J22" s="4">
        <f>I22/I20</f>
        <v>9.2370232962331628E-2</v>
      </c>
      <c r="K22" s="2">
        <v>637662.17190995999</v>
      </c>
    </row>
    <row r="23" spans="2:11" x14ac:dyDescent="0.3">
      <c r="F23" t="s">
        <v>24</v>
      </c>
      <c r="G23" s="2">
        <f>G20-G22</f>
        <v>6540019.1489340859</v>
      </c>
      <c r="H23" s="4">
        <f>1-H22</f>
        <v>0.95963493221468932</v>
      </c>
      <c r="I23">
        <f>I20-I22</f>
        <v>217243</v>
      </c>
      <c r="J23" s="4">
        <f>1-J22</f>
        <v>0.9076297670376684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6582684.2642482352</v>
      </c>
      <c r="H26" s="4">
        <f>G26/G5</f>
        <v>0.51193045635084533</v>
      </c>
      <c r="I26">
        <v>244620</v>
      </c>
      <c r="J26" s="4">
        <f>I26/I5</f>
        <v>0.54239467849223943</v>
      </c>
      <c r="K26" s="2">
        <v>4245423.2321755802</v>
      </c>
    </row>
    <row r="27" spans="2:11" x14ac:dyDescent="0.3">
      <c r="E27" s="6" t="s">
        <v>27</v>
      </c>
      <c r="F27" s="6"/>
      <c r="G27" s="2">
        <v>6239967.9629740408</v>
      </c>
      <c r="H27" s="4">
        <f>G27/G5</f>
        <v>0.48527766465262323</v>
      </c>
      <c r="I27">
        <v>205266</v>
      </c>
      <c r="J27" s="4">
        <f>I27/I5</f>
        <v>0.45513525498891355</v>
      </c>
      <c r="K27" s="2">
        <v>1614227.3950264831</v>
      </c>
    </row>
    <row r="28" spans="2:11" x14ac:dyDescent="0.3">
      <c r="E28" s="6" t="s">
        <v>28</v>
      </c>
      <c r="F28" s="6"/>
      <c r="G28" s="2">
        <v>30113.329042174999</v>
      </c>
      <c r="H28" s="4">
        <f>G28/G5</f>
        <v>2.341891189059538E-3</v>
      </c>
      <c r="I28">
        <v>886</v>
      </c>
      <c r="J28" s="4">
        <f>I28/I5</f>
        <v>1.9645232815964525E-3</v>
      </c>
      <c r="K28" s="2">
        <v>13654.27627629</v>
      </c>
    </row>
    <row r="29" spans="2:11" x14ac:dyDescent="0.3">
      <c r="E29" s="6" t="s">
        <v>29</v>
      </c>
      <c r="F29" s="6"/>
      <c r="G29" s="2">
        <v>5786.191508246</v>
      </c>
      <c r="H29" s="4">
        <f>G29/G5</f>
        <v>4.4998780747203975E-4</v>
      </c>
      <c r="I29">
        <v>220</v>
      </c>
      <c r="J29" s="4">
        <f>I29/I5</f>
        <v>4.8780487804878049E-4</v>
      </c>
      <c r="K29" s="2">
        <v>4672.6869924149996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13257258.93791051</v>
      </c>
    </row>
    <row r="3" spans="1:2" x14ac:dyDescent="0.3">
      <c r="A3" t="s">
        <v>32</v>
      </c>
      <c r="B3">
        <f>'NEWT - EU'!$G$8</f>
        <v>542625.4031369444</v>
      </c>
    </row>
    <row r="4" spans="1:2" x14ac:dyDescent="0.3">
      <c r="A4" t="s">
        <v>33</v>
      </c>
      <c r="B4">
        <f>'NEWT - EU'!$G$9</f>
        <v>444041.73875963199</v>
      </c>
    </row>
    <row r="5" spans="1:2" x14ac:dyDescent="0.3">
      <c r="A5" t="s">
        <v>34</v>
      </c>
      <c r="B5">
        <f>'NEWT - EU'!$G$10</f>
        <v>175.46062583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465914</v>
      </c>
    </row>
    <row r="16" spans="1:2" x14ac:dyDescent="0.3">
      <c r="A16" t="s">
        <v>32</v>
      </c>
      <c r="B16">
        <f>'NEWT - EU'!$I$8</f>
        <v>20380</v>
      </c>
    </row>
    <row r="17" spans="1:2" x14ac:dyDescent="0.3">
      <c r="A17" t="s">
        <v>33</v>
      </c>
      <c r="B17">
        <f>'NEWT - EU'!$I$9</f>
        <v>1004050</v>
      </c>
    </row>
    <row r="18" spans="1:2" x14ac:dyDescent="0.3">
      <c r="A18" t="s">
        <v>34</v>
      </c>
      <c r="B18">
        <f>'NEWT - EU'!$I$10</f>
        <v>2751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6663970.9578086119</v>
      </c>
    </row>
    <row r="28" spans="1:2" x14ac:dyDescent="0.3">
      <c r="A28" t="s">
        <v>37</v>
      </c>
      <c r="B28">
        <f>'NEWT - EU'!$G$19</f>
        <v>1222822.2898174601</v>
      </c>
    </row>
    <row r="29" spans="1:2" x14ac:dyDescent="0.3">
      <c r="A29" t="s">
        <v>38</v>
      </c>
      <c r="B29">
        <f>'NEWT - EU'!$G$22</f>
        <v>84030.133169972003</v>
      </c>
    </row>
    <row r="30" spans="1:2" x14ac:dyDescent="0.3">
      <c r="A30" t="s">
        <v>39</v>
      </c>
      <c r="B30">
        <f>'NEWT - EU'!$G$23</f>
        <v>5829060.9602514096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6416100.8603381682</v>
      </c>
    </row>
    <row r="41" spans="1:2" x14ac:dyDescent="0.3">
      <c r="A41" t="s">
        <v>42</v>
      </c>
      <c r="B41">
        <f>'NEWT - EU'!$G$27</f>
        <v>7376466.9656788902</v>
      </c>
    </row>
    <row r="42" spans="1:2" x14ac:dyDescent="0.3">
      <c r="A42" t="s">
        <v>43</v>
      </c>
      <c r="B42">
        <f>'NEWT - EU'!$G$28</f>
        <v>7071.8600197349997</v>
      </c>
    </row>
    <row r="43" spans="1:2" x14ac:dyDescent="0.3">
      <c r="A43" t="s">
        <v>44</v>
      </c>
      <c r="B43">
        <f>'NEWT - EU'!$G$29</f>
        <v>244.65501066100001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2024-05-15T08:47:23Z</dcterms:created>
  <dcterms:modified xsi:type="dcterms:W3CDTF">2024-05-15T08:47:23Z</dcterms:modified>
</cp:coreProperties>
</file>