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923EBB2-4B2B-44B5-803C-3C1FD80838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J9" i="5" s="1"/>
  <c r="H10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6" i="3" s="1"/>
  <c r="G8" i="2"/>
  <c r="B3" i="3" s="1"/>
  <c r="J7" i="2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<sst xmlns="http://schemas.openxmlformats.org/spreadsheetml/2006/main" count="82" uniqueCount="45">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</sst>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13021972.045152865</c:v>
                </c:pt>
                <c:pt idx="1">
                  <c:v>1115240.872314604</c:v>
                </c:pt>
                <c:pt idx="2">
                  <c:v>350183.98320981697</c:v>
                </c:pt>
                <c:pt idx="3">
                  <c:v>687.58667156499996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9C-4E4F-A66A-36E3DE9C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452711</c:v>
                </c:pt>
                <c:pt idx="1">
                  <c:v>49938</c:v>
                </c:pt>
                <c:pt idx="2">
                  <c:v>1261846</c:v>
                </c:pt>
                <c:pt idx="3">
                  <c:v>2706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71-4CBA-8998-C0D12FD8E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8439137.3121885937</c:v>
                </c:pt>
                <c:pt idx="1">
                  <c:v>1010137.74967829</c:v>
                </c:pt>
                <c:pt idx="2">
                  <c:v>215666.06698563599</c:v>
                </c:pt>
                <c:pt idx="3">
                  <c:v>4472271.7886149511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81-4B91-B617-A4C00748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7493996.8580789668</c:v>
                </c:pt>
                <c:pt idx="1">
                  <c:v>6631924.7455688426</c:v>
                </c:pt>
                <c:pt idx="2">
                  <c:v>9484.6693709939991</c:v>
                </c:pt>
                <c:pt idx="3">
                  <c:v>1806.644448666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77-4EDF-9710-4B8332095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14488084.487348853</v>
      </c>
      <c r="H4" s="5"/>
      <c r="I4" s="1">
        <v>1767201</v>
      </c>
      <c r="J4" s="5"/>
      <c r="K4" s="3">
        <v>1444158.4901913439</v>
      </c>
    </row>
    <row r="5" spans="1:11">
      <c r="E5" s="6" t="s">
        <v>7</v>
      </c>
      <c r="F5" s="6"/>
      <c r="G5" s="2">
        <v>14137212.917467469</v>
      </c>
      <c r="H5" s="4">
        <f>G5/G4</f>
        <v>0.97578205937522189</v>
      </c>
      <c r="I5">
        <v>502649</v>
      </c>
      <c r="J5" s="4">
        <f>I5/I4</f>
        <v>0.28443227454036074</v>
      </c>
      <c r="K5" s="2">
        <v>1330066.233571701</v>
      </c>
    </row>
    <row r="6" spans="1:11">
      <c r="F6" t="s">
        <v>8</v>
      </c>
    </row>
    <row r="7" spans="1:11">
      <c r="F7" t="s">
        <v>9</v>
      </c>
      <c r="G7" s="2">
        <v>13021972.045152865</v>
      </c>
      <c r="H7" s="4">
        <f>G7/G5</f>
        <v>0.9211131020785116</v>
      </c>
      <c r="I7">
        <v>452711</v>
      </c>
      <c r="J7" s="4">
        <f>I7/I5</f>
        <v>0.90065035442227082</v>
      </c>
      <c r="K7" s="2">
        <v>1259984.882196256</v>
      </c>
    </row>
    <row r="8" spans="1:11">
      <c r="F8" t="s">
        <v>10</v>
      </c>
      <c r="G8" s="2">
        <f>G5-G7</f>
        <v>1115240.872314604</v>
      </c>
      <c r="H8" s="4">
        <f>1-H7</f>
        <v>7.8886897921488397E-2</v>
      </c>
      <c r="I8">
        <f>I5-I7</f>
        <v>49938</v>
      </c>
      <c r="J8" s="4">
        <f>1-J7</f>
        <v>9.9349645577729184E-2</v>
      </c>
      <c r="K8" s="2">
        <f>K5-K7</f>
        <v>70081.351375445025</v>
      </c>
    </row>
    <row r="9" spans="1:11">
      <c r="E9" s="6" t="s">
        <v>11</v>
      </c>
      <c r="F9" s="6"/>
      <c r="G9" s="2">
        <v>350183.98320981697</v>
      </c>
      <c r="H9" s="4">
        <f>1-H5-H10</f>
        <v>2.417048185463045E-2</v>
      </c>
      <c r="I9">
        <v>1261846</v>
      </c>
      <c r="J9" s="4">
        <f>1-J5-J10</f>
        <v>0.71403649047278728</v>
      </c>
      <c r="K9" s="2">
        <v>113423.05478282701</v>
      </c>
    </row>
    <row r="10" spans="1:11">
      <c r="E10" s="6" t="s">
        <v>12</v>
      </c>
      <c r="F10" s="6"/>
      <c r="G10" s="2">
        <v>687.58667156499996</v>
      </c>
      <c r="H10" s="4">
        <f>G10/G4</f>
        <v>4.7458770147662229E-5</v>
      </c>
      <c r="I10">
        <v>2706</v>
      </c>
      <c r="J10" s="4">
        <f>I10/I4</f>
        <v>1.5312349868520899E-3</v>
      </c>
      <c r="K10" s="2">
        <v>669.20183681599997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9130360.4235797655</v>
      </c>
      <c r="H13" s="5">
        <f>G13/G5</f>
        <v>0.64583878568445385</v>
      </c>
      <c r="I13" s="1">
        <f>I14+I15</f>
        <v>338427</v>
      </c>
      <c r="J13" s="5">
        <f>I13/I5</f>
        <v>0.67328692586675787</v>
      </c>
      <c r="K13" s="3">
        <f>K14+K15</f>
        <v>245963.57047221003</v>
      </c>
    </row>
    <row r="14" spans="1:11">
      <c r="E14" s="6" t="s">
        <v>15</v>
      </c>
      <c r="F14" s="6"/>
      <c r="G14" s="2">
        <v>8334413.805015387</v>
      </c>
      <c r="H14" s="4">
        <f>G14/G7</f>
        <v>0.64002700789990441</v>
      </c>
      <c r="I14">
        <v>304506</v>
      </c>
      <c r="J14" s="4">
        <f>I14/I7</f>
        <v>0.67262779123988592</v>
      </c>
      <c r="K14" s="2">
        <v>272666.07200376003</v>
      </c>
    </row>
    <row r="15" spans="1:11">
      <c r="E15" s="6" t="s">
        <v>16</v>
      </c>
      <c r="F15" s="6"/>
      <c r="G15" s="2">
        <v>795946.618564378</v>
      </c>
      <c r="H15" s="4">
        <f>G15/G8</f>
        <v>0.7136992898336364</v>
      </c>
      <c r="I15">
        <v>33921</v>
      </c>
      <c r="J15" s="4">
        <f>I15/I8</f>
        <v>0.67926228523368981</v>
      </c>
      <c r="K15" s="2">
        <v>-26702.501531549999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8439137.3121885937</v>
      </c>
      <c r="H18" s="4">
        <f>G18/G5</f>
        <v>0.59694491138076278</v>
      </c>
      <c r="I18">
        <v>319829</v>
      </c>
      <c r="J18" s="4">
        <f>I18/I5</f>
        <v>0.63628695172973582</v>
      </c>
      <c r="K18" s="2">
        <v>153241.64591800299</v>
      </c>
    </row>
    <row r="19" spans="2:11">
      <c r="E19" s="6" t="s">
        <v>20</v>
      </c>
      <c r="F19" s="6"/>
      <c r="G19" s="2">
        <v>1010137.74967829</v>
      </c>
      <c r="H19" s="4">
        <f>G19/G5</f>
        <v>7.1452396987683298E-2</v>
      </c>
      <c r="I19">
        <v>23782</v>
      </c>
      <c r="J19" s="4">
        <f>I19/I5</f>
        <v>4.7313333956697415E-2</v>
      </c>
      <c r="K19" s="2">
        <v>119328.578855806</v>
      </c>
    </row>
    <row r="20" spans="2:11">
      <c r="E20" s="6" t="s">
        <v>21</v>
      </c>
      <c r="F20" s="6"/>
      <c r="G20" s="2">
        <v>4687937.8556005871</v>
      </c>
      <c r="H20" s="4">
        <f>1-H18-H19</f>
        <v>0.33160269163155393</v>
      </c>
      <c r="I20">
        <v>159038</v>
      </c>
      <c r="J20" s="4">
        <f>1-J18-J19</f>
        <v>0.31639971431356678</v>
      </c>
      <c r="K20" s="2">
        <v>1057496.0087978919</v>
      </c>
    </row>
    <row r="21" spans="2:11">
      <c r="F21" t="s">
        <v>22</v>
      </c>
    </row>
    <row r="22" spans="2:11">
      <c r="F22" t="s">
        <v>23</v>
      </c>
      <c r="G22" s="2">
        <v>215666.06698563599</v>
      </c>
      <c r="H22" s="4">
        <f>G22/G20</f>
        <v>4.6004463717023034E-2</v>
      </c>
      <c r="I22">
        <v>13719</v>
      </c>
      <c r="J22" s="4">
        <f>I22/I20</f>
        <v>8.6262402696210966E-2</v>
      </c>
      <c r="K22" s="2">
        <v>37245.504397793004</v>
      </c>
    </row>
    <row r="23" spans="2:11">
      <c r="F23" t="s">
        <v>24</v>
      </c>
      <c r="G23" s="2">
        <f>G20-G22</f>
        <v>4472271.7886149511</v>
      </c>
      <c r="H23" s="4">
        <f>1-H22</f>
        <v>0.95399553628297695</v>
      </c>
      <c r="I23">
        <f>I20-I22</f>
        <v>145319</v>
      </c>
      <c r="J23" s="4">
        <f>1-J22</f>
        <v>0.91373759730378901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7493996.8580789668</v>
      </c>
      <c r="H26" s="4">
        <f>G26/G5</f>
        <v>0.53009011760865776</v>
      </c>
      <c r="I26">
        <v>273370</v>
      </c>
      <c r="J26" s="4">
        <f>I26/I5</f>
        <v>0.54385863694148406</v>
      </c>
      <c r="K26" s="2">
        <v>359828.180370524</v>
      </c>
    </row>
    <row r="27" spans="2:11">
      <c r="E27" s="6" t="s">
        <v>27</v>
      </c>
      <c r="F27" s="6"/>
      <c r="G27" s="2">
        <v>6631924.7455688426</v>
      </c>
      <c r="H27" s="4">
        <f>G27/G5</f>
        <v>0.46911118791842327</v>
      </c>
      <c r="I27">
        <v>228819</v>
      </c>
      <c r="J27" s="4">
        <f>I27/I5</f>
        <v>0.45522621153130716</v>
      </c>
      <c r="K27" s="2">
        <v>969915.72214527905</v>
      </c>
    </row>
    <row r="28" spans="2:11">
      <c r="E28" s="6" t="s">
        <v>28</v>
      </c>
      <c r="F28" s="6"/>
      <c r="G28" s="2">
        <v>9484.6693709939991</v>
      </c>
      <c r="H28" s="4">
        <f>G28/G5</f>
        <v>6.7090093545065432E-4</v>
      </c>
      <c r="I28">
        <v>372</v>
      </c>
      <c r="J28" s="4">
        <f>I28/I5</f>
        <v>7.4007906113411149E-4</v>
      </c>
      <c r="K28" s="2">
        <v>322.33105589799999</v>
      </c>
    </row>
    <row r="29" spans="2:11">
      <c r="E29" s="6" t="s">
        <v>29</v>
      </c>
      <c r="F29" s="6"/>
      <c r="G29" s="2">
        <v>1806.644448666</v>
      </c>
      <c r="H29" s="4">
        <f>G29/G5</f>
        <v>1.2779353746832024E-4</v>
      </c>
      <c r="I29">
        <v>88</v>
      </c>
      <c r="J29" s="4">
        <f>I29/I5</f>
        <v>1.7507246607473604E-4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13828027.691637047</v>
      </c>
      <c r="H4" s="5"/>
      <c r="I4" s="1">
        <v>2414975</v>
      </c>
      <c r="J4" s="5"/>
      <c r="K4" s="3">
        <v>150185586.42935106</v>
      </c>
    </row>
    <row r="5" spans="1:11">
      <c r="E5" s="6" t="s">
        <v>7</v>
      </c>
      <c r="F5" s="6"/>
      <c r="G5" s="2">
        <v>11818362.682256317</v>
      </c>
      <c r="H5" s="4">
        <f>G5/G4</f>
        <v>0.85466727040211665</v>
      </c>
      <c r="I5">
        <v>451348</v>
      </c>
      <c r="J5" s="4">
        <f>I5/I4</f>
        <v>0.18689551651673414</v>
      </c>
      <c r="K5" s="2">
        <v>4395302.4922409086</v>
      </c>
    </row>
    <row r="6" spans="1:11">
      <c r="F6" t="s">
        <v>8</v>
      </c>
    </row>
    <row r="7" spans="1:11">
      <c r="F7" t="s">
        <v>9</v>
      </c>
      <c r="G7" s="2">
        <v>10794120.901987476</v>
      </c>
      <c r="H7" s="4">
        <f>G7/G5</f>
        <v>0.91333471413882039</v>
      </c>
      <c r="I7">
        <v>411903</v>
      </c>
      <c r="J7" s="4">
        <f>I7/I5</f>
        <v>0.91260623731577406</v>
      </c>
      <c r="K7" s="2">
        <v>4190099.2804374569</v>
      </c>
    </row>
    <row r="8" spans="1:11">
      <c r="F8" t="s">
        <v>10</v>
      </c>
      <c r="G8" s="2">
        <f>G5-G7</f>
        <v>1024241.7802688405</v>
      </c>
      <c r="H8" s="4">
        <f>1-H7</f>
        <v>8.6665285861179608E-2</v>
      </c>
      <c r="I8">
        <f>I5-I7</f>
        <v>39445</v>
      </c>
      <c r="J8" s="4">
        <f>1-J7</f>
        <v>8.739376268422594E-2</v>
      </c>
      <c r="K8" s="2">
        <f>K5-K7</f>
        <v>205203.21180345165</v>
      </c>
    </row>
    <row r="9" spans="1:11">
      <c r="E9" s="6" t="s">
        <v>11</v>
      </c>
      <c r="F9" s="6"/>
      <c r="G9" s="2">
        <v>1762646.3891072159</v>
      </c>
      <c r="H9" s="4">
        <f>1-H5-H10</f>
        <v>0.12746911044828427</v>
      </c>
      <c r="I9">
        <v>1469727</v>
      </c>
      <c r="J9" s="4">
        <f>1-J5-J10</f>
        <v>0.60858890878787575</v>
      </c>
      <c r="K9" s="2">
        <v>145276226.69435519</v>
      </c>
    </row>
    <row r="10" spans="1:11">
      <c r="E10" s="6" t="s">
        <v>12</v>
      </c>
      <c r="F10" s="6"/>
      <c r="G10" s="2">
        <v>247018.62027351401</v>
      </c>
      <c r="H10" s="4">
        <f>G10/G4</f>
        <v>1.7863619149599087E-2</v>
      </c>
      <c r="I10">
        <v>493900</v>
      </c>
      <c r="J10" s="4">
        <f>I10/I4</f>
        <v>0.20451557469539022</v>
      </c>
      <c r="K10" s="2">
        <v>514057.24275498098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5888796.2293320345</v>
      </c>
      <c r="H13" s="5">
        <f>G13/G5</f>
        <v>0.4982751323221169</v>
      </c>
      <c r="I13" s="1">
        <f>I14+I15</f>
        <v>181355</v>
      </c>
      <c r="J13" s="5">
        <f>I13/I5</f>
        <v>0.40180747449861304</v>
      </c>
      <c r="K13" s="3">
        <f>K14+K15</f>
        <v>1205684.9587917449</v>
      </c>
    </row>
    <row r="14" spans="1:11">
      <c r="E14" s="6" t="s">
        <v>15</v>
      </c>
      <c r="F14" s="6"/>
      <c r="G14" s="2">
        <v>5452505.1970599396</v>
      </c>
      <c r="H14" s="4">
        <f>G14/G7</f>
        <v>0.50513656893133307</v>
      </c>
      <c r="I14">
        <v>163984</v>
      </c>
      <c r="J14" s="4">
        <f>I14/I7</f>
        <v>0.3981131479984365</v>
      </c>
      <c r="K14" s="2">
        <v>1162225.1593280069</v>
      </c>
    </row>
    <row r="15" spans="1:11">
      <c r="E15" s="6" t="s">
        <v>16</v>
      </c>
      <c r="F15" s="6"/>
      <c r="G15" s="2">
        <v>436291.03227209498</v>
      </c>
      <c r="H15" s="4">
        <f>G15/G8</f>
        <v>0.42596488512466107</v>
      </c>
      <c r="I15">
        <v>17371</v>
      </c>
      <c r="J15" s="4">
        <f>I15/I8</f>
        <v>0.44038534668525797</v>
      </c>
      <c r="K15" s="2">
        <v>43459.799463738003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5125256.6154666999</v>
      </c>
      <c r="H18" s="4">
        <f>G18/G5</f>
        <v>0.43366892295170328</v>
      </c>
      <c r="I18">
        <v>178829</v>
      </c>
      <c r="J18" s="4">
        <f>I18/I5</f>
        <v>0.39621090599714631</v>
      </c>
      <c r="K18" s="2">
        <v>1113459.5505865971</v>
      </c>
    </row>
    <row r="19" spans="2:11">
      <c r="E19" s="6" t="s">
        <v>20</v>
      </c>
      <c r="F19" s="6"/>
      <c r="G19" s="2">
        <v>892232.23573799594</v>
      </c>
      <c r="H19" s="4">
        <f>G19/G5</f>
        <v>7.5495418420147384E-2</v>
      </c>
      <c r="I19">
        <v>25643</v>
      </c>
      <c r="J19" s="4">
        <f>I19/I5</f>
        <v>5.6814254189671828E-2</v>
      </c>
      <c r="K19" s="2">
        <v>329714.01687644998</v>
      </c>
    </row>
    <row r="20" spans="2:11">
      <c r="E20" s="6" t="s">
        <v>21</v>
      </c>
      <c r="F20" s="6"/>
      <c r="G20" s="2">
        <v>5800873.8310516197</v>
      </c>
      <c r="H20" s="4">
        <f>1-H18-H19</f>
        <v>0.49083565862814937</v>
      </c>
      <c r="I20">
        <v>246843</v>
      </c>
      <c r="J20" s="4">
        <f>1-J18-J19</f>
        <v>0.54697483981318185</v>
      </c>
      <c r="K20" s="2">
        <v>2942895.0331299021</v>
      </c>
    </row>
    <row r="21" spans="2:11">
      <c r="F21" t="s">
        <v>22</v>
      </c>
    </row>
    <row r="22" spans="2:11">
      <c r="F22" t="s">
        <v>23</v>
      </c>
      <c r="G22" s="2">
        <v>288775.16315260902</v>
      </c>
      <c r="H22" s="4">
        <f>G22/G20</f>
        <v>4.9781321153171507E-2</v>
      </c>
      <c r="I22">
        <v>19234</v>
      </c>
      <c r="J22" s="4">
        <f>I22/I20</f>
        <v>7.7919973424403363E-2</v>
      </c>
      <c r="K22" s="2">
        <v>527097.44735379703</v>
      </c>
    </row>
    <row r="23" spans="2:11">
      <c r="F23" t="s">
        <v>24</v>
      </c>
      <c r="G23" s="2">
        <f>G20-G22</f>
        <v>5512098.6678990107</v>
      </c>
      <c r="H23" s="4">
        <f>1-H22</f>
        <v>0.95021867884682854</v>
      </c>
      <c r="I23">
        <f>I20-I22</f>
        <v>227609</v>
      </c>
      <c r="J23" s="4">
        <f>1-J22</f>
        <v>0.92208002657559662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6306682.5900378805</v>
      </c>
      <c r="H26" s="4">
        <f>G26/G5</f>
        <v>0.53363420632762582</v>
      </c>
      <c r="I26">
        <v>223380</v>
      </c>
      <c r="J26" s="4">
        <f>I26/I5</f>
        <v>0.49491744729122539</v>
      </c>
      <c r="K26" s="2">
        <v>2642303.9379105158</v>
      </c>
    </row>
    <row r="27" spans="2:11">
      <c r="E27" s="6" t="s">
        <v>27</v>
      </c>
      <c r="F27" s="6"/>
      <c r="G27" s="2">
        <v>5474485.7843485903</v>
      </c>
      <c r="H27" s="4">
        <f>G27/G5</f>
        <v>0.46321863117027157</v>
      </c>
      <c r="I27">
        <v>226726</v>
      </c>
      <c r="J27" s="4">
        <f>I27/I5</f>
        <v>0.50233079574962114</v>
      </c>
      <c r="K27" s="2">
        <v>1746224.062878161</v>
      </c>
    </row>
    <row r="28" spans="2:11">
      <c r="E28" s="6" t="s">
        <v>28</v>
      </c>
      <c r="F28" s="6"/>
      <c r="G28" s="2">
        <v>32399.798290432998</v>
      </c>
      <c r="H28" s="4">
        <f>G28/G5</f>
        <v>2.7414794385246734E-3</v>
      </c>
      <c r="I28">
        <v>988</v>
      </c>
      <c r="J28" s="4">
        <f>I28/I5</f>
        <v>2.1889982895681383E-3</v>
      </c>
      <c r="K28" s="2">
        <v>3879.9815103159999</v>
      </c>
    </row>
    <row r="29" spans="2:11">
      <c r="E29" s="6" t="s">
        <v>29</v>
      </c>
      <c r="F29" s="6"/>
      <c r="G29" s="2">
        <v>4794.5095794130002</v>
      </c>
      <c r="H29" s="4">
        <f>G29/G5</f>
        <v>4.0568306357794483E-4</v>
      </c>
      <c r="I29">
        <v>249</v>
      </c>
      <c r="J29" s="4">
        <f>I29/I5</f>
        <v>5.5168074301869066E-4</v>
      </c>
      <c r="K29" s="2">
        <v>2894.5099419160001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13021972.045152865</v>
      </c>
    </row>
    <row r="3" spans="1:2">
      <c r="A3" t="s">
        <v>32</v>
      </c>
      <c r="B3">
        <f>'NEWT - EU'!$G$8</f>
        <v>1115240.872314604</v>
      </c>
    </row>
    <row r="4" spans="1:2">
      <c r="A4" t="s">
        <v>33</v>
      </c>
      <c r="B4">
        <f>'NEWT - EU'!$G$9</f>
        <v>350183.98320981697</v>
      </c>
    </row>
    <row r="5" spans="1:2">
      <c r="A5" t="s">
        <v>34</v>
      </c>
      <c r="B5">
        <f>'NEWT - EU'!$G$10</f>
        <v>687.58667156499996</v>
      </c>
    </row>
    <row r="14" spans="1:2">
      <c r="A14" t="s">
        <v>35</v>
      </c>
    </row>
    <row r="15" spans="1:2">
      <c r="A15" t="s">
        <v>31</v>
      </c>
      <c r="B15">
        <f>'NEWT - EU'!$I$7</f>
        <v>452711</v>
      </c>
    </row>
    <row r="16" spans="1:2">
      <c r="A16" t="s">
        <v>32</v>
      </c>
      <c r="B16">
        <f>'NEWT - EU'!$I$8</f>
        <v>49938</v>
      </c>
    </row>
    <row r="17" spans="1:2">
      <c r="A17" t="s">
        <v>33</v>
      </c>
      <c r="B17">
        <f>'NEWT - EU'!$I$9</f>
        <v>1261846</v>
      </c>
    </row>
    <row r="18" spans="1:2">
      <c r="A18" t="s">
        <v>34</v>
      </c>
      <c r="B18">
        <f>'NEWT - EU'!$I$10</f>
        <v>2706</v>
      </c>
    </row>
    <row r="26" spans="1:2">
      <c r="A26" t="s">
        <v>18</v>
      </c>
    </row>
    <row r="27" spans="1:2">
      <c r="A27" t="s">
        <v>36</v>
      </c>
      <c r="B27">
        <f>'NEWT - EU'!$G$18</f>
        <v>8439137.3121885937</v>
      </c>
    </row>
    <row r="28" spans="1:2">
      <c r="A28" t="s">
        <v>37</v>
      </c>
      <c r="B28">
        <f>'NEWT - EU'!$G$19</f>
        <v>1010137.74967829</v>
      </c>
    </row>
    <row r="29" spans="1:2">
      <c r="A29" t="s">
        <v>38</v>
      </c>
      <c r="B29">
        <f>'NEWT - EU'!$G$22</f>
        <v>215666.06698563599</v>
      </c>
    </row>
    <row r="30" spans="1:2">
      <c r="A30" t="s">
        <v>39</v>
      </c>
      <c r="B30">
        <f>'NEWT - EU'!$G$23</f>
        <v>4472271.7886149511</v>
      </c>
    </row>
    <row r="39" spans="1:2">
      <c r="A39" t="s">
        <v>40</v>
      </c>
    </row>
    <row r="40" spans="1:2">
      <c r="A40" t="s">
        <v>41</v>
      </c>
      <c r="B40">
        <f>'NEWT - EU'!$G$26</f>
        <v>7493996.8580789668</v>
      </c>
    </row>
    <row r="41" spans="1:2">
      <c r="A41" t="s">
        <v>42</v>
      </c>
      <c r="B41">
        <f>'NEWT - EU'!$G$27</f>
        <v>6631924.7455688426</v>
      </c>
    </row>
    <row r="42" spans="1:2">
      <c r="A42" t="s">
        <v>43</v>
      </c>
      <c r="B42">
        <f>'NEWT - EU'!$G$28</f>
        <v>9484.6693709939991</v>
      </c>
    </row>
    <row r="43" spans="1:2">
      <c r="A43" t="s">
        <v>44</v>
      </c>
      <c r="B43">
        <f>'NEWT - EU'!$G$29</f>
        <v>1806.644448666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2023-06-29T10:28:10Z</dcterms:created>
  <dcterms:modified xsi:type="dcterms:W3CDTF">2023-06-29T10:28:10Z</dcterms:modified>
</cp:coreProperties>
</file>