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ccccccccccc/"/>
    </mc:Choice>
  </mc:AlternateContent>
  <xr:revisionPtr revIDLastSave="0" documentId="8_{16A6D16F-3190-4695-B185-173F95D5C85F}" xr6:coauthVersionLast="47" xr6:coauthVersionMax="47" xr10:uidLastSave="{00000000-0000-0000-0000-000000000000}"/>
  <bookViews>
    <workbookView xWindow="-255" yWindow="66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H20" i="5" s="1"/>
  <c r="J18" i="5"/>
  <c r="J20" i="5" s="1"/>
  <c r="H18" i="5"/>
  <c r="J15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J20" i="2" s="1"/>
  <c r="H19" i="2"/>
  <c r="H20" i="2" s="1"/>
  <c r="J18" i="2"/>
  <c r="H18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H8" i="2"/>
  <c r="G8" i="2"/>
  <c r="B3" i="3" s="1"/>
  <c r="J7" i="2"/>
  <c r="J8" i="2" s="1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<sst xmlns="http://schemas.openxmlformats.org/spreadsheetml/2006/main" count="82" uniqueCount="45">
  <si>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23 August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</si>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</sst>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14206745.16997646</c:v>
                </c:pt>
                <c:pt idx="1">
                  <c:v>548677.65881934762</c:v>
                </c:pt>
                <c:pt idx="2">
                  <c:v>417307.69817508798</c:v>
                </c:pt>
                <c:pt idx="3">
                  <c:v>205.607228292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66E-4187-8639-595170DE1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440560</c:v>
                </c:pt>
                <c:pt idx="1">
                  <c:v>20045</c:v>
                </c:pt>
                <c:pt idx="2">
                  <c:v>828093</c:v>
                </c:pt>
                <c:pt idx="3">
                  <c:v>2798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688-4140-9F6B-30A8C62D0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6352500.8157175193</c:v>
                </c:pt>
                <c:pt idx="1">
                  <c:v>1514016.3757104781</c:v>
                </c:pt>
                <c:pt idx="2">
                  <c:v>82078.652726207001</c:v>
                </c:pt>
                <c:pt idx="3">
                  <c:v>6806826.9846416041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46-4FBE-9AF2-FFA63BB25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6198471.3477089591</c:v>
                </c:pt>
                <c:pt idx="1">
                  <c:v>8546416.9622506034</c:v>
                </c:pt>
                <c:pt idx="2">
                  <c:v>10160.910691363</c:v>
                </c:pt>
                <c:pt idx="3">
                  <c:v>373.60814488300002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5D5-46BA-8C6F-6227434D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15172936.134199187</v>
      </c>
      <c r="H4" s="5"/>
      <c r="I4" s="1">
        <v>1291496</v>
      </c>
      <c r="J4" s="5"/>
      <c r="K4" s="3">
        <v>1659565.8283520271</v>
      </c>
    </row>
    <row r="5" spans="1:11" x14ac:dyDescent="0.25">
      <c r="E5" s="6" t="s">
        <v>7</v>
      </c>
      <c r="F5" s="6"/>
      <c r="G5" s="2">
        <v>14755422.828795807</v>
      </c>
      <c r="H5" s="4">
        <f>G5/G4</f>
        <v>0.97248302492605099</v>
      </c>
      <c r="I5">
        <v>460605</v>
      </c>
      <c r="J5" s="4">
        <f>I5/I4</f>
        <v>0.35664454245309318</v>
      </c>
      <c r="K5" s="2">
        <v>1416570.4022639671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14206745.16997646</v>
      </c>
      <c r="H7" s="4">
        <f>G7/G5</f>
        <v>0.96281518563137469</v>
      </c>
      <c r="I7">
        <v>440560</v>
      </c>
      <c r="J7" s="4">
        <f>I7/I5</f>
        <v>0.95648114979212118</v>
      </c>
      <c r="K7" s="2">
        <v>1281195.169947508</v>
      </c>
    </row>
    <row r="8" spans="1:11" x14ac:dyDescent="0.25">
      <c r="F8" t="s">
        <v>10</v>
      </c>
      <c r="G8" s="2">
        <f>G5-G7</f>
        <v>548677.65881934762</v>
      </c>
      <c r="H8" s="4">
        <f>1-H7</f>
        <v>3.7184814368625307E-2</v>
      </c>
      <c r="I8">
        <f>I5-I7</f>
        <v>20045</v>
      </c>
      <c r="J8" s="4">
        <f>1-J7</f>
        <v>4.3518850207878823E-2</v>
      </c>
      <c r="K8" s="2">
        <f>K5-K7</f>
        <v>135375.23231645906</v>
      </c>
    </row>
    <row r="9" spans="1:11" x14ac:dyDescent="0.25">
      <c r="E9" s="6" t="s">
        <v>11</v>
      </c>
      <c r="F9" s="6"/>
      <c r="G9" s="2">
        <v>417307.69817508798</v>
      </c>
      <c r="H9" s="4">
        <f>1-H5-H10</f>
        <v>2.7503424154965799E-2</v>
      </c>
      <c r="I9">
        <v>828093</v>
      </c>
      <c r="J9" s="4">
        <f>1-J5-J10</f>
        <v>0.64118897774363992</v>
      </c>
      <c r="K9" s="2">
        <v>243687.11601935601</v>
      </c>
    </row>
    <row r="10" spans="1:11" x14ac:dyDescent="0.25">
      <c r="E10" s="6" t="s">
        <v>12</v>
      </c>
      <c r="F10" s="6"/>
      <c r="G10" s="2">
        <v>205.607228292</v>
      </c>
      <c r="H10" s="4">
        <f>G10/G4</f>
        <v>1.3550918983213116E-5</v>
      </c>
      <c r="I10">
        <v>2798</v>
      </c>
      <c r="J10" s="4">
        <f>I10/I4</f>
        <v>2.166479803266909E-3</v>
      </c>
      <c r="K10" s="2">
        <v>-691.68993129600005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7321051.7373514762</v>
      </c>
      <c r="H13" s="5">
        <f>G13/G5</f>
        <v>0.49616007770811871</v>
      </c>
      <c r="I13" s="1">
        <f>I14+I15</f>
        <v>267931</v>
      </c>
      <c r="J13" s="5">
        <f>I13/I5</f>
        <v>0.58169364205772844</v>
      </c>
      <c r="K13" s="3">
        <f>K14+K15</f>
        <v>153633.26572543499</v>
      </c>
    </row>
    <row r="14" spans="1:11" x14ac:dyDescent="0.25">
      <c r="E14" s="6" t="s">
        <v>15</v>
      </c>
      <c r="F14" s="6"/>
      <c r="G14" s="2">
        <v>7288075.015322227</v>
      </c>
      <c r="H14" s="4">
        <f>G14/G7</f>
        <v>0.51300103775524419</v>
      </c>
      <c r="I14">
        <v>265661</v>
      </c>
      <c r="J14" s="4">
        <f>I14/I7</f>
        <v>0.60300753586344658</v>
      </c>
      <c r="K14" s="2">
        <v>151075.63362751299</v>
      </c>
    </row>
    <row r="15" spans="1:11" x14ac:dyDescent="0.25">
      <c r="E15" s="6" t="s">
        <v>16</v>
      </c>
      <c r="F15" s="6"/>
      <c r="G15" s="2">
        <v>32976.722029249002</v>
      </c>
      <c r="H15" s="4">
        <f>G15/G8</f>
        <v>6.0102177479230301E-2</v>
      </c>
      <c r="I15">
        <v>2270</v>
      </c>
      <c r="J15" s="4">
        <f>I15/I8</f>
        <v>0.11324519830381641</v>
      </c>
      <c r="K15" s="2">
        <v>2557.632097922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6352500.8157175193</v>
      </c>
      <c r="H18" s="4">
        <f>G18/G5</f>
        <v>0.43051974107582708</v>
      </c>
      <c r="I18">
        <v>238459</v>
      </c>
      <c r="J18" s="4">
        <f>I18/I5</f>
        <v>0.51770823156500689</v>
      </c>
      <c r="K18" s="2">
        <v>-1432.287971342</v>
      </c>
    </row>
    <row r="19" spans="2:11" x14ac:dyDescent="0.25">
      <c r="E19" s="6" t="s">
        <v>20</v>
      </c>
      <c r="F19" s="6"/>
      <c r="G19" s="2">
        <v>1514016.3757104781</v>
      </c>
      <c r="H19" s="4">
        <f>G19/G5</f>
        <v>0.10260745444419346</v>
      </c>
      <c r="I19">
        <v>29153</v>
      </c>
      <c r="J19" s="4">
        <f>I19/I5</f>
        <v>6.3292843108520319E-2</v>
      </c>
      <c r="K19" s="2">
        <v>177024.88542845199</v>
      </c>
    </row>
    <row r="20" spans="2:11" x14ac:dyDescent="0.25">
      <c r="E20" s="6" t="s">
        <v>21</v>
      </c>
      <c r="F20" s="6"/>
      <c r="G20" s="2">
        <v>6888905.6373678111</v>
      </c>
      <c r="H20" s="4">
        <f>1-H18-H19</f>
        <v>0.46687280447997953</v>
      </c>
      <c r="I20">
        <v>192993</v>
      </c>
      <c r="J20" s="4">
        <f>1-J18-J19</f>
        <v>0.41899892532647276</v>
      </c>
      <c r="K20" s="2">
        <v>1240977.8048068569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82078.652726207001</v>
      </c>
      <c r="H22" s="4">
        <f>G22/G20</f>
        <v>1.1914614170498133E-2</v>
      </c>
      <c r="I22">
        <v>9179</v>
      </c>
      <c r="J22" s="4">
        <f>I22/I20</f>
        <v>4.7561310513852831E-2</v>
      </c>
      <c r="K22" s="2">
        <v>39245.509871629998</v>
      </c>
    </row>
    <row r="23" spans="2:11" x14ac:dyDescent="0.25">
      <c r="F23" t="s">
        <v>24</v>
      </c>
      <c r="G23" s="2">
        <f>G20-G22</f>
        <v>6806826.9846416041</v>
      </c>
      <c r="H23" s="4">
        <f>1-H22</f>
        <v>0.98808538582950189</v>
      </c>
      <c r="I23">
        <f>I20-I22</f>
        <v>183814</v>
      </c>
      <c r="J23" s="4">
        <f>1-J22</f>
        <v>0.95243868948614718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6198471.3477089591</v>
      </c>
      <c r="H26" s="4">
        <f>G26/G5</f>
        <v>0.42008090311125412</v>
      </c>
      <c r="I26">
        <v>223644</v>
      </c>
      <c r="J26" s="4">
        <f>I26/I5</f>
        <v>0.48554401276581888</v>
      </c>
      <c r="K26" s="2">
        <v>156911.40413183899</v>
      </c>
    </row>
    <row r="27" spans="2:11" x14ac:dyDescent="0.25">
      <c r="E27" s="6" t="s">
        <v>27</v>
      </c>
      <c r="F27" s="6"/>
      <c r="G27" s="2">
        <v>8546416.9622506034</v>
      </c>
      <c r="H27" s="4">
        <f>G27/G5</f>
        <v>0.57920515470230538</v>
      </c>
      <c r="I27">
        <v>236655</v>
      </c>
      <c r="J27" s="4">
        <f>I27/I5</f>
        <v>0.51379164359917939</v>
      </c>
      <c r="K27" s="2">
        <v>1259608.5073739439</v>
      </c>
    </row>
    <row r="28" spans="2:11" x14ac:dyDescent="0.25">
      <c r="E28" s="6" t="s">
        <v>28</v>
      </c>
      <c r="F28" s="6"/>
      <c r="G28" s="2">
        <v>10160.910691363</v>
      </c>
      <c r="H28" s="4">
        <f>G28/G5</f>
        <v>6.8862212958977832E-4</v>
      </c>
      <c r="I28">
        <v>287</v>
      </c>
      <c r="J28" s="4">
        <f>I28/I5</f>
        <v>6.230935400180198E-4</v>
      </c>
      <c r="K28" s="2">
        <v>17.64</v>
      </c>
    </row>
    <row r="29" spans="2:11" x14ac:dyDescent="0.25">
      <c r="E29" s="6" t="s">
        <v>29</v>
      </c>
      <c r="F29" s="6"/>
      <c r="G29" s="2">
        <v>373.60814488300002</v>
      </c>
      <c r="H29" s="4">
        <f>G29/G5</f>
        <v>2.5320056850820199E-5</v>
      </c>
      <c r="I29">
        <v>19</v>
      </c>
      <c r="J29" s="4">
        <f>I29/I5</f>
        <v>4.1250094983771343E-5</v>
      </c>
      <c r="K29" s="2">
        <v>32.850758184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15605827.959583633</v>
      </c>
      <c r="H4" s="5"/>
      <c r="I4" s="1">
        <v>2328427</v>
      </c>
      <c r="J4" s="5"/>
      <c r="K4" s="3">
        <v>143101663.53542528</v>
      </c>
    </row>
    <row r="5" spans="1:11" x14ac:dyDescent="0.25">
      <c r="E5" s="6" t="s">
        <v>7</v>
      </c>
      <c r="F5" s="6"/>
      <c r="G5" s="2">
        <v>13264012.6669736</v>
      </c>
      <c r="H5" s="4">
        <f>G5/G4</f>
        <v>0.84993969569093519</v>
      </c>
      <c r="I5">
        <v>438501</v>
      </c>
      <c r="J5" s="4">
        <f>I5/I4</f>
        <v>0.18832499365451441</v>
      </c>
      <c r="K5" s="2">
        <v>18592990.841382153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12517068.419858679</v>
      </c>
      <c r="H7" s="4">
        <f>G7/G5</f>
        <v>0.94368640426778572</v>
      </c>
      <c r="I7">
        <v>413551</v>
      </c>
      <c r="J7" s="4">
        <f>I7/I5</f>
        <v>0.94310161208298271</v>
      </c>
      <c r="K7" s="2">
        <v>18339433.97700619</v>
      </c>
    </row>
    <row r="8" spans="1:11" x14ac:dyDescent="0.25">
      <c r="F8" t="s">
        <v>10</v>
      </c>
      <c r="G8" s="2">
        <f>G5-G7</f>
        <v>746944.24711492099</v>
      </c>
      <c r="H8" s="4">
        <f>1-H7</f>
        <v>5.6313595732214283E-2</v>
      </c>
      <c r="I8">
        <f>I5-I7</f>
        <v>24950</v>
      </c>
      <c r="J8" s="4">
        <f>1-J7</f>
        <v>5.689838791701729E-2</v>
      </c>
      <c r="K8" s="2">
        <f>K5-K7</f>
        <v>253556.86437596381</v>
      </c>
    </row>
    <row r="9" spans="1:11" x14ac:dyDescent="0.25">
      <c r="E9" s="6" t="s">
        <v>11</v>
      </c>
      <c r="F9" s="6"/>
      <c r="G9" s="2">
        <v>2213214.9990342041</v>
      </c>
      <c r="H9" s="4">
        <f>1-H5-H10</f>
        <v>0.14181977430265436</v>
      </c>
      <c r="I9">
        <v>1313383</v>
      </c>
      <c r="J9" s="4">
        <f>1-J5-J10</f>
        <v>0.5640644950432202</v>
      </c>
      <c r="K9" s="2">
        <v>123833983.6781898</v>
      </c>
    </row>
    <row r="10" spans="1:11" x14ac:dyDescent="0.25">
      <c r="E10" s="6" t="s">
        <v>12</v>
      </c>
      <c r="F10" s="6"/>
      <c r="G10" s="2">
        <v>128600.29357582799</v>
      </c>
      <c r="H10" s="4">
        <f>G10/G4</f>
        <v>8.2405300064104445E-3</v>
      </c>
      <c r="I10">
        <v>576543</v>
      </c>
      <c r="J10" s="4">
        <f>I10/I4</f>
        <v>0.24761051130226544</v>
      </c>
      <c r="K10" s="2">
        <v>674689.01585332199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5376658.3899490368</v>
      </c>
      <c r="H13" s="5">
        <f>G13/G5</f>
        <v>0.40535684976662562</v>
      </c>
      <c r="I13" s="1">
        <f>I14+I15</f>
        <v>169809</v>
      </c>
      <c r="J13" s="5">
        <f>I13/I5</f>
        <v>0.38724883181566289</v>
      </c>
      <c r="K13" s="3">
        <f>K14+K15</f>
        <v>4951705.4972403282</v>
      </c>
    </row>
    <row r="14" spans="1:11" x14ac:dyDescent="0.25">
      <c r="E14" s="6" t="s">
        <v>15</v>
      </c>
      <c r="F14" s="6"/>
      <c r="G14" s="2">
        <v>5337451.992019183</v>
      </c>
      <c r="H14" s="4">
        <f>G14/G7</f>
        <v>0.42641390243990085</v>
      </c>
      <c r="I14">
        <v>168069</v>
      </c>
      <c r="J14" s="4">
        <f>I14/I7</f>
        <v>0.40640453051739689</v>
      </c>
      <c r="K14" s="2">
        <v>4939035.8086237824</v>
      </c>
    </row>
    <row r="15" spans="1:11" x14ac:dyDescent="0.25">
      <c r="E15" s="6" t="s">
        <v>16</v>
      </c>
      <c r="F15" s="6"/>
      <c r="G15" s="2">
        <v>39206.397929854</v>
      </c>
      <c r="H15" s="4">
        <f>G15/G8</f>
        <v>5.2489055349564669E-2</v>
      </c>
      <c r="I15">
        <v>1740</v>
      </c>
      <c r="J15" s="4">
        <f>I15/I8</f>
        <v>6.9739478957915838E-2</v>
      </c>
      <c r="K15" s="2">
        <v>12669.688616546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4772814.2318605697</v>
      </c>
      <c r="H18" s="4">
        <f>G18/G5</f>
        <v>0.35983185116706956</v>
      </c>
      <c r="I18">
        <v>164064</v>
      </c>
      <c r="J18" s="4">
        <f>I18/I5</f>
        <v>0.37414737936743586</v>
      </c>
      <c r="K18" s="2">
        <v>3852243.0393043119</v>
      </c>
    </row>
    <row r="19" spans="2:11" x14ac:dyDescent="0.25">
      <c r="E19" s="6" t="s">
        <v>20</v>
      </c>
      <c r="F19" s="6"/>
      <c r="G19" s="2">
        <v>1115798.9984146741</v>
      </c>
      <c r="H19" s="4">
        <f>G19/G5</f>
        <v>8.4122280823278328E-2</v>
      </c>
      <c r="I19">
        <v>28714</v>
      </c>
      <c r="J19" s="4">
        <f>I19/I5</f>
        <v>6.5482176779528445E-2</v>
      </c>
      <c r="K19" s="2">
        <v>3224680.9877961311</v>
      </c>
    </row>
    <row r="20" spans="2:11" x14ac:dyDescent="0.25">
      <c r="E20" s="6" t="s">
        <v>21</v>
      </c>
      <c r="F20" s="6"/>
      <c r="G20" s="2">
        <v>7375399.4366983566</v>
      </c>
      <c r="H20" s="4">
        <f>1-H18-H19</f>
        <v>0.55604586800965217</v>
      </c>
      <c r="I20">
        <v>245686</v>
      </c>
      <c r="J20" s="4">
        <f>1-J18-J19</f>
        <v>0.56037044385303569</v>
      </c>
      <c r="K20" s="2">
        <v>11505142.593086658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307933.048861394</v>
      </c>
      <c r="H22" s="4">
        <f>G22/G20</f>
        <v>4.1751372451665089E-2</v>
      </c>
      <c r="I22">
        <v>23870</v>
      </c>
      <c r="J22" s="4">
        <f>I22/I20</f>
        <v>9.7156533135791215E-2</v>
      </c>
      <c r="K22" s="2">
        <v>4024296.611642661</v>
      </c>
    </row>
    <row r="23" spans="2:11" x14ac:dyDescent="0.25">
      <c r="F23" t="s">
        <v>24</v>
      </c>
      <c r="G23" s="2">
        <f>G20-G22</f>
        <v>7067466.3878369629</v>
      </c>
      <c r="H23" s="4">
        <f>1-H22</f>
        <v>0.95824862754833495</v>
      </c>
      <c r="I23">
        <f>I20-I22</f>
        <v>221816</v>
      </c>
      <c r="J23" s="4">
        <f>1-J22</f>
        <v>0.9028434668642088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6351186.7045671614</v>
      </c>
      <c r="H26" s="4">
        <f>G26/G5</f>
        <v>0.47882845591524059</v>
      </c>
      <c r="I26">
        <v>229043</v>
      </c>
      <c r="J26" s="4">
        <f>I26/I5</f>
        <v>0.5223317620712381</v>
      </c>
      <c r="K26" s="2">
        <v>10283930.284104792</v>
      </c>
    </row>
    <row r="27" spans="2:11" x14ac:dyDescent="0.25">
      <c r="E27" s="6" t="s">
        <v>27</v>
      </c>
      <c r="F27" s="6"/>
      <c r="G27" s="2">
        <v>6873911.7358033098</v>
      </c>
      <c r="H27" s="4">
        <f>G27/G5</f>
        <v>0.5182377240123448</v>
      </c>
      <c r="I27">
        <v>208270</v>
      </c>
      <c r="J27" s="4">
        <f>I27/I5</f>
        <v>0.47495900807523816</v>
      </c>
      <c r="K27" s="2">
        <v>8297007.7543931883</v>
      </c>
    </row>
    <row r="28" spans="2:11" x14ac:dyDescent="0.25">
      <c r="E28" s="6" t="s">
        <v>28</v>
      </c>
      <c r="F28" s="6"/>
      <c r="G28" s="2">
        <v>35333.954874192001</v>
      </c>
      <c r="H28" s="4">
        <f>G28/G5</f>
        <v>2.6638963457997072E-3</v>
      </c>
      <c r="I28">
        <v>986</v>
      </c>
      <c r="J28" s="4">
        <f>I28/I5</f>
        <v>2.2485695585642905E-3</v>
      </c>
      <c r="K28" s="2">
        <v>9105.9953981390008</v>
      </c>
    </row>
    <row r="29" spans="2:11" x14ac:dyDescent="0.25">
      <c r="E29" s="6" t="s">
        <v>29</v>
      </c>
      <c r="F29" s="6"/>
      <c r="G29" s="2">
        <v>3580.2717289379998</v>
      </c>
      <c r="H29" s="4">
        <f>G29/G5</f>
        <v>2.6992372661499401E-4</v>
      </c>
      <c r="I29">
        <v>193</v>
      </c>
      <c r="J29" s="4">
        <f>I29/I5</f>
        <v>4.4013582637211773E-4</v>
      </c>
      <c r="K29" s="2">
        <v>2946.6789062510002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14206745.16997646</v>
      </c>
    </row>
    <row r="3" spans="1:2" x14ac:dyDescent="0.25">
      <c r="A3" t="s">
        <v>32</v>
      </c>
      <c r="B3">
        <f>'NEWT - EU'!$G$8</f>
        <v>548677.65881934762</v>
      </c>
    </row>
    <row r="4" spans="1:2" x14ac:dyDescent="0.25">
      <c r="A4" t="s">
        <v>33</v>
      </c>
      <c r="B4">
        <f>'NEWT - EU'!$G$9</f>
        <v>417307.69817508798</v>
      </c>
    </row>
    <row r="5" spans="1:2" x14ac:dyDescent="0.25">
      <c r="A5" t="s">
        <v>34</v>
      </c>
      <c r="B5">
        <f>'NEWT - EU'!$G$10</f>
        <v>205.607228292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440560</v>
      </c>
    </row>
    <row r="16" spans="1:2" x14ac:dyDescent="0.25">
      <c r="A16" t="s">
        <v>32</v>
      </c>
      <c r="B16">
        <f>'NEWT - EU'!$I$8</f>
        <v>20045</v>
      </c>
    </row>
    <row r="17" spans="1:2" x14ac:dyDescent="0.25">
      <c r="A17" t="s">
        <v>33</v>
      </c>
      <c r="B17">
        <f>'NEWT - EU'!$I$9</f>
        <v>828093</v>
      </c>
    </row>
    <row r="18" spans="1:2" x14ac:dyDescent="0.25">
      <c r="A18" t="s">
        <v>34</v>
      </c>
      <c r="B18">
        <f>'NEWT - EU'!$I$10</f>
        <v>2798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6352500.8157175193</v>
      </c>
    </row>
    <row r="28" spans="1:2" x14ac:dyDescent="0.25">
      <c r="A28" t="s">
        <v>37</v>
      </c>
      <c r="B28">
        <f>'NEWT - EU'!$G$19</f>
        <v>1514016.3757104781</v>
      </c>
    </row>
    <row r="29" spans="1:2" x14ac:dyDescent="0.25">
      <c r="A29" t="s">
        <v>38</v>
      </c>
      <c r="B29">
        <f>'NEWT - EU'!$G$22</f>
        <v>82078.652726207001</v>
      </c>
    </row>
    <row r="30" spans="1:2" x14ac:dyDescent="0.25">
      <c r="A30" t="s">
        <v>39</v>
      </c>
      <c r="B30">
        <f>'NEWT - EU'!$G$23</f>
        <v>6806826.9846416041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6198471.3477089591</v>
      </c>
    </row>
    <row r="41" spans="1:2" x14ac:dyDescent="0.25">
      <c r="A41" t="s">
        <v>42</v>
      </c>
      <c r="B41">
        <f>'NEWT - EU'!$G$27</f>
        <v>8546416.9622506034</v>
      </c>
    </row>
    <row r="42" spans="1:2" x14ac:dyDescent="0.25">
      <c r="A42" t="s">
        <v>43</v>
      </c>
      <c r="B42">
        <f>'NEWT - EU'!$G$28</f>
        <v>10160.910691363</v>
      </c>
    </row>
    <row r="43" spans="1:2" x14ac:dyDescent="0.25">
      <c r="A43" t="s">
        <v>44</v>
      </c>
      <c r="B43">
        <f>'NEWT - EU'!$G$29</f>
        <v>373.60814488300002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2024-08-28T14:40:58Z</dcterms:created>
  <dcterms:modified xsi:type="dcterms:W3CDTF">2024-08-28T14:41:12Z</dcterms:modified>
</cp:coreProperties>
</file>