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dovic.Cathan.ICMA\OneDrive - ICMA\Desktop\"/>
    </mc:Choice>
  </mc:AlternateContent>
  <xr:revisionPtr revIDLastSave="0" documentId="8_{6B64CDD8-467B-4AE2-8AA7-97614A5DC0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J15" i="5"/>
  <c r="H15" i="5"/>
  <c r="J14" i="5"/>
  <c r="H14" i="5"/>
  <c r="K13" i="5"/>
  <c r="J13" i="5"/>
  <c r="I13" i="5"/>
  <c r="H13" i="5"/>
  <c r="G13" i="5"/>
  <c r="J10" i="5"/>
  <c r="J9" i="5" s="1"/>
  <c r="H10" i="5"/>
  <c r="H9" i="5"/>
  <c r="K8" i="5"/>
  <c r="J8" i="5"/>
  <c r="I8" i="5"/>
  <c r="G8" i="5"/>
  <c r="J7" i="5"/>
  <c r="H7" i="5"/>
  <c r="H8" i="5" s="1"/>
  <c r="J5" i="5"/>
  <c r="H5" i="5"/>
  <c r="J29" i="2"/>
  <c r="H29" i="2"/>
  <c r="J28" i="2"/>
  <c r="H28" i="2"/>
  <c r="J27" i="2"/>
  <c r="H27" i="2"/>
  <c r="J26" i="2"/>
  <c r="H26" i="2"/>
  <c r="J23" i="2"/>
  <c r="I23" i="2"/>
  <c r="G23" i="2"/>
  <c r="J22" i="2"/>
  <c r="H22" i="2"/>
  <c r="H23" i="2" s="1"/>
  <c r="H20" i="2"/>
  <c r="J19" i="2"/>
  <c r="J20" i="2" s="1"/>
  <c r="H19" i="2"/>
  <c r="J18" i="2"/>
  <c r="H18" i="2"/>
  <c r="J15" i="2"/>
  <c r="H15" i="2"/>
  <c r="J14" i="2"/>
  <c r="H14" i="2"/>
  <c r="K13" i="2"/>
  <c r="I13" i="2"/>
  <c r="J13" i="2" s="1"/>
  <c r="H13" i="2"/>
  <c r="G13" i="2"/>
  <c r="J10" i="2"/>
  <c r="H10" i="2"/>
  <c r="H9" i="2"/>
  <c r="K8" i="2"/>
  <c r="I8" i="2"/>
  <c r="G8" i="2"/>
  <c r="J7" i="2"/>
  <c r="J8" i="2" s="1"/>
  <c r="H7" i="2"/>
  <c r="H8" i="2" s="1"/>
  <c r="J5" i="2"/>
  <c r="J9" i="2" s="1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<sst xmlns="http://schemas.openxmlformats.org/spreadsheetml/2006/main" count="82" uniqueCount="45">
  <si>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20 September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</si>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</sst>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15600640.130482469</c:v>
                </c:pt>
                <c:pt idx="1">
                  <c:v>539682.39791731164</c:v>
                </c:pt>
                <c:pt idx="2">
                  <c:v>444508.10559492401</c:v>
                </c:pt>
                <c:pt idx="3">
                  <c:v>275.31136852999998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B21-400D-A259-ECF24015B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472718</c:v>
                </c:pt>
                <c:pt idx="1">
                  <c:v>23486</c:v>
                </c:pt>
                <c:pt idx="2">
                  <c:v>854793</c:v>
                </c:pt>
                <c:pt idx="3">
                  <c:v>2479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718-43A4-95DF-93CF67DE4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7050077.6296484703</c:v>
                </c:pt>
                <c:pt idx="1">
                  <c:v>1679402.6469012951</c:v>
                </c:pt>
                <c:pt idx="2">
                  <c:v>92292.633130639995</c:v>
                </c:pt>
                <c:pt idx="3">
                  <c:v>7318549.6187193766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F43-4E66-97C1-2A9B5148E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7016899.4493236458</c:v>
                </c:pt>
                <c:pt idx="1">
                  <c:v>9113694.2009546477</c:v>
                </c:pt>
                <c:pt idx="2">
                  <c:v>8455.4774143600007</c:v>
                </c:pt>
                <c:pt idx="3">
                  <c:v>1273.400707127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4F9-4FD2-A155-29B5F14E2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16585105.945363237</v>
      </c>
      <c r="H4" s="5"/>
      <c r="I4" s="1">
        <v>1353476</v>
      </c>
      <c r="J4" s="5"/>
      <c r="K4" s="3">
        <v>1837234.416806424</v>
      </c>
    </row>
    <row r="5" spans="1:11" x14ac:dyDescent="0.3">
      <c r="E5" s="6" t="s">
        <v>7</v>
      </c>
      <c r="F5" s="6"/>
      <c r="G5" s="2">
        <v>16140322.52839978</v>
      </c>
      <c r="H5" s="4">
        <f>G5/G4</f>
        <v>0.97318175606301716</v>
      </c>
      <c r="I5">
        <v>496204</v>
      </c>
      <c r="J5" s="4">
        <f>I5/I4</f>
        <v>0.36661455393372322</v>
      </c>
      <c r="K5" s="2">
        <v>1709856.78243903</v>
      </c>
    </row>
    <row r="6" spans="1:11" x14ac:dyDescent="0.3">
      <c r="F6" t="s">
        <v>8</v>
      </c>
    </row>
    <row r="7" spans="1:11" x14ac:dyDescent="0.3">
      <c r="F7" t="s">
        <v>9</v>
      </c>
      <c r="G7" s="2">
        <v>15600640.130482469</v>
      </c>
      <c r="H7" s="4">
        <f>G7/G5</f>
        <v>0.96656309705288035</v>
      </c>
      <c r="I7">
        <v>472718</v>
      </c>
      <c r="J7" s="4">
        <f>I7/I5</f>
        <v>0.95266866047029042</v>
      </c>
      <c r="K7" s="2">
        <v>1396226.6204523831</v>
      </c>
    </row>
    <row r="8" spans="1:11" x14ac:dyDescent="0.3">
      <c r="F8" t="s">
        <v>10</v>
      </c>
      <c r="G8" s="2">
        <f>G5-G7</f>
        <v>539682.39791731164</v>
      </c>
      <c r="H8" s="4">
        <f>1-H7</f>
        <v>3.3436902947119651E-2</v>
      </c>
      <c r="I8">
        <f>I5-I7</f>
        <v>23486</v>
      </c>
      <c r="J8" s="4">
        <f>1-J7</f>
        <v>4.7331339529709582E-2</v>
      </c>
      <c r="K8" s="2">
        <f>K5-K7</f>
        <v>313630.16198664694</v>
      </c>
    </row>
    <row r="9" spans="1:11" x14ac:dyDescent="0.3">
      <c r="E9" s="6" t="s">
        <v>11</v>
      </c>
      <c r="F9" s="6"/>
      <c r="G9" s="2">
        <v>444508.10559492401</v>
      </c>
      <c r="H9" s="4">
        <f>1-H5-H10</f>
        <v>2.680164402080281E-2</v>
      </c>
      <c r="I9">
        <v>854793</v>
      </c>
      <c r="J9" s="4">
        <f>1-J5-J10</f>
        <v>0.63155386575011307</v>
      </c>
      <c r="K9" s="2">
        <v>126242.325078457</v>
      </c>
    </row>
    <row r="10" spans="1:11" x14ac:dyDescent="0.3">
      <c r="E10" s="6" t="s">
        <v>12</v>
      </c>
      <c r="F10" s="6"/>
      <c r="G10" s="2">
        <v>275.31136852999998</v>
      </c>
      <c r="H10" s="4">
        <f>G10/G4</f>
        <v>1.6599916180033198E-5</v>
      </c>
      <c r="I10">
        <v>2479</v>
      </c>
      <c r="J10" s="4">
        <f>I10/I4</f>
        <v>1.8315803161637148E-3</v>
      </c>
      <c r="K10" s="2">
        <v>1135.309288937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8094663.7035282217</v>
      </c>
      <c r="H13" s="5">
        <f>G13/G5</f>
        <v>0.50151808858126712</v>
      </c>
      <c r="I13" s="1">
        <f>I14+I15</f>
        <v>281969</v>
      </c>
      <c r="J13" s="5">
        <f>I13/I5</f>
        <v>0.56825217047827103</v>
      </c>
      <c r="K13" s="3">
        <f>K14+K15</f>
        <v>213590.16955103702</v>
      </c>
    </row>
    <row r="14" spans="1:11" x14ac:dyDescent="0.3">
      <c r="E14" s="6" t="s">
        <v>15</v>
      </c>
      <c r="F14" s="6"/>
      <c r="G14" s="2">
        <v>8047832.5876096217</v>
      </c>
      <c r="H14" s="4">
        <f>G14/G7</f>
        <v>0.51586553630480625</v>
      </c>
      <c r="I14">
        <v>279418</v>
      </c>
      <c r="J14" s="4">
        <f>I14/I7</f>
        <v>0.59108813288260653</v>
      </c>
      <c r="K14" s="2">
        <v>206775.052635789</v>
      </c>
    </row>
    <row r="15" spans="1:11" x14ac:dyDescent="0.3">
      <c r="E15" s="6" t="s">
        <v>16</v>
      </c>
      <c r="F15" s="6"/>
      <c r="G15" s="2">
        <v>46831.1159186</v>
      </c>
      <c r="H15" s="4">
        <f>G15/G8</f>
        <v>8.677532582001185E-2</v>
      </c>
      <c r="I15">
        <v>2551</v>
      </c>
      <c r="J15" s="4">
        <f>I15/I8</f>
        <v>0.10861790002554714</v>
      </c>
      <c r="K15" s="2">
        <v>6815.1169152479997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7050077.6296484703</v>
      </c>
      <c r="H18" s="4">
        <f>G18/G5</f>
        <v>0.43679905511451045</v>
      </c>
      <c r="I18">
        <v>251001</v>
      </c>
      <c r="J18" s="4">
        <f>I18/I5</f>
        <v>0.50584235516037757</v>
      </c>
      <c r="K18" s="2">
        <v>90406.596553687006</v>
      </c>
    </row>
    <row r="19" spans="2:11" x14ac:dyDescent="0.3">
      <c r="E19" s="6" t="s">
        <v>20</v>
      </c>
      <c r="F19" s="6"/>
      <c r="G19" s="2">
        <v>1679402.6469012951</v>
      </c>
      <c r="H19" s="4">
        <f>G19/G5</f>
        <v>0.10405012935437283</v>
      </c>
      <c r="I19">
        <v>31485</v>
      </c>
      <c r="J19" s="4">
        <f>I19/I5</f>
        <v>6.3451725499995976E-2</v>
      </c>
      <c r="K19" s="2">
        <v>187290.58008812001</v>
      </c>
    </row>
    <row r="20" spans="2:11" x14ac:dyDescent="0.3">
      <c r="E20" s="6" t="s">
        <v>21</v>
      </c>
      <c r="F20" s="6"/>
      <c r="G20" s="2">
        <v>7410842.2518500164</v>
      </c>
      <c r="H20" s="4">
        <f>1-H18-H19</f>
        <v>0.4591508155311167</v>
      </c>
      <c r="I20">
        <v>213718</v>
      </c>
      <c r="J20" s="4">
        <f>1-J18-J19</f>
        <v>0.43070591933962643</v>
      </c>
      <c r="K20" s="2">
        <v>1432159.605797223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92292.633130639995</v>
      </c>
      <c r="H22" s="4">
        <f>G22/G20</f>
        <v>1.245373062793239E-2</v>
      </c>
      <c r="I22">
        <v>9951</v>
      </c>
      <c r="J22" s="4">
        <f>I22/I20</f>
        <v>4.6561356553963637E-2</v>
      </c>
      <c r="K22" s="2">
        <v>68147.090537124997</v>
      </c>
    </row>
    <row r="23" spans="2:11" x14ac:dyDescent="0.3">
      <c r="F23" t="s">
        <v>24</v>
      </c>
      <c r="G23" s="2">
        <f>G20-G22</f>
        <v>7318549.6187193766</v>
      </c>
      <c r="H23" s="4">
        <f>1-H22</f>
        <v>0.98754626937206758</v>
      </c>
      <c r="I23">
        <f>I20-I22</f>
        <v>203767</v>
      </c>
      <c r="J23" s="4">
        <f>1-J22</f>
        <v>0.95343864344603635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7016899.4493236458</v>
      </c>
      <c r="H26" s="4">
        <f>G26/G5</f>
        <v>0.43474344685349547</v>
      </c>
      <c r="I26">
        <v>241139</v>
      </c>
      <c r="J26" s="4">
        <f>I26/I5</f>
        <v>0.48596746499423626</v>
      </c>
      <c r="K26" s="2">
        <v>233646.59690407201</v>
      </c>
    </row>
    <row r="27" spans="2:11" x14ac:dyDescent="0.3">
      <c r="E27" s="6" t="s">
        <v>27</v>
      </c>
      <c r="F27" s="6"/>
      <c r="G27" s="2">
        <v>9113694.2009546477</v>
      </c>
      <c r="H27" s="4">
        <f>G27/G5</f>
        <v>0.56465378463897509</v>
      </c>
      <c r="I27">
        <v>254751</v>
      </c>
      <c r="J27" s="4">
        <f>I27/I5</f>
        <v>0.51339973075589873</v>
      </c>
      <c r="K27" s="2">
        <v>1476097.7488714571</v>
      </c>
    </row>
    <row r="28" spans="2:11" x14ac:dyDescent="0.3">
      <c r="E28" s="6" t="s">
        <v>28</v>
      </c>
      <c r="F28" s="6"/>
      <c r="G28" s="2">
        <v>8455.4774143600007</v>
      </c>
      <c r="H28" s="4">
        <f>G28/G5</f>
        <v>5.2387289036400148E-4</v>
      </c>
      <c r="I28">
        <v>273</v>
      </c>
      <c r="J28" s="4">
        <f>I28/I5</f>
        <v>5.5017694335394312E-4</v>
      </c>
      <c r="K28" s="2">
        <v>62.94</v>
      </c>
    </row>
    <row r="29" spans="2:11" x14ac:dyDescent="0.3">
      <c r="E29" s="6" t="s">
        <v>29</v>
      </c>
      <c r="F29" s="6"/>
      <c r="G29" s="2">
        <v>1273.400707127</v>
      </c>
      <c r="H29" s="4">
        <f>G29/G5</f>
        <v>7.8895617165417969E-5</v>
      </c>
      <c r="I29">
        <v>41</v>
      </c>
      <c r="J29" s="4">
        <f>I29/I5</f>
        <v>8.2627306511031759E-5</v>
      </c>
      <c r="K29" s="2">
        <v>49.496663501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16031284.868391631</v>
      </c>
      <c r="H4" s="5"/>
      <c r="I4" s="1">
        <v>2346174</v>
      </c>
      <c r="J4" s="5"/>
      <c r="K4" s="3">
        <v>149823514.85377738</v>
      </c>
    </row>
    <row r="5" spans="1:11" x14ac:dyDescent="0.3">
      <c r="E5" s="6" t="s">
        <v>7</v>
      </c>
      <c r="F5" s="6"/>
      <c r="G5" s="2">
        <v>13687475.939649139</v>
      </c>
      <c r="H5" s="4">
        <f>G5/G4</f>
        <v>0.85379781171728131</v>
      </c>
      <c r="I5">
        <v>452402</v>
      </c>
      <c r="J5" s="4">
        <f>I5/I4</f>
        <v>0.19282542556519677</v>
      </c>
      <c r="K5" s="2">
        <v>18538227.774097353</v>
      </c>
    </row>
    <row r="6" spans="1:11" x14ac:dyDescent="0.3">
      <c r="F6" t="s">
        <v>8</v>
      </c>
    </row>
    <row r="7" spans="1:11" x14ac:dyDescent="0.3">
      <c r="F7" t="s">
        <v>9</v>
      </c>
      <c r="G7" s="2">
        <v>12931780.613150084</v>
      </c>
      <c r="H7" s="4">
        <f>G7/G5</f>
        <v>0.94478928548761887</v>
      </c>
      <c r="I7">
        <v>425635</v>
      </c>
      <c r="J7" s="4">
        <f>I7/I5</f>
        <v>0.94083359490011098</v>
      </c>
      <c r="K7" s="2">
        <v>18289618.919464108</v>
      </c>
    </row>
    <row r="8" spans="1:11" x14ac:dyDescent="0.3">
      <c r="F8" t="s">
        <v>10</v>
      </c>
      <c r="G8" s="2">
        <f>G5-G7</f>
        <v>755695.32649905421</v>
      </c>
      <c r="H8" s="4">
        <f>1-H7</f>
        <v>5.5210714512381132E-2</v>
      </c>
      <c r="I8">
        <f>I5-I7</f>
        <v>26767</v>
      </c>
      <c r="J8" s="4">
        <f>1-J7</f>
        <v>5.9166405099889019E-2</v>
      </c>
      <c r="K8" s="2">
        <f>K5-K7</f>
        <v>248608.85463324562</v>
      </c>
    </row>
    <row r="9" spans="1:11" x14ac:dyDescent="0.3">
      <c r="E9" s="6" t="s">
        <v>11</v>
      </c>
      <c r="F9" s="6"/>
      <c r="G9" s="2">
        <v>2216335.7016522228</v>
      </c>
      <c r="H9" s="4">
        <f>1-H5-H10</f>
        <v>0.13825065924828647</v>
      </c>
      <c r="I9">
        <v>1338742</v>
      </c>
      <c r="J9" s="4">
        <f>1-J5-J10</f>
        <v>0.57060644265941063</v>
      </c>
      <c r="K9" s="2">
        <v>130580436.93379048</v>
      </c>
    </row>
    <row r="10" spans="1:11" x14ac:dyDescent="0.3">
      <c r="E10" s="6" t="s">
        <v>12</v>
      </c>
      <c r="F10" s="6"/>
      <c r="G10" s="2">
        <v>127473.22709027</v>
      </c>
      <c r="H10" s="4">
        <f>G10/G4</f>
        <v>7.9515290344322215E-3</v>
      </c>
      <c r="I10">
        <v>555030</v>
      </c>
      <c r="J10" s="4">
        <f>I10/I4</f>
        <v>0.23656813177539263</v>
      </c>
      <c r="K10" s="2">
        <v>704850.14588956302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5648804.9158685263</v>
      </c>
      <c r="H13" s="5">
        <f>G13/G5</f>
        <v>0.41269880150111349</v>
      </c>
      <c r="I13" s="1">
        <f>I14+I15</f>
        <v>173860</v>
      </c>
      <c r="J13" s="5">
        <f>I13/I5</f>
        <v>0.38430422500342615</v>
      </c>
      <c r="K13" s="3">
        <f>K14+K15</f>
        <v>5560233.1479718592</v>
      </c>
    </row>
    <row r="14" spans="1:11" x14ac:dyDescent="0.3">
      <c r="E14" s="6" t="s">
        <v>15</v>
      </c>
      <c r="F14" s="6"/>
      <c r="G14" s="2">
        <v>5608326.8141873777</v>
      </c>
      <c r="H14" s="4">
        <f>G14/G7</f>
        <v>0.43368558298030324</v>
      </c>
      <c r="I14">
        <v>172194</v>
      </c>
      <c r="J14" s="4">
        <f>I14/I7</f>
        <v>0.4045578958497304</v>
      </c>
      <c r="K14" s="2">
        <v>5547030.7987995036</v>
      </c>
    </row>
    <row r="15" spans="1:11" x14ac:dyDescent="0.3">
      <c r="E15" s="6" t="s">
        <v>16</v>
      </c>
      <c r="F15" s="6"/>
      <c r="G15" s="2">
        <v>40478.101681148997</v>
      </c>
      <c r="H15" s="4">
        <f>G15/G8</f>
        <v>5.3564049242799783E-2</v>
      </c>
      <c r="I15">
        <v>1666</v>
      </c>
      <c r="J15" s="4">
        <f>I15/I8</f>
        <v>6.2240818918817949E-2</v>
      </c>
      <c r="K15" s="2">
        <v>13202.349172356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4974288.880670784</v>
      </c>
      <c r="H18" s="4">
        <f>G18/G5</f>
        <v>0.36341900454133647</v>
      </c>
      <c r="I18">
        <v>166798</v>
      </c>
      <c r="J18" s="4">
        <f>I18/I5</f>
        <v>0.36869421443760197</v>
      </c>
      <c r="K18" s="2">
        <v>4670712.1471292637</v>
      </c>
    </row>
    <row r="19" spans="2:11" x14ac:dyDescent="0.3">
      <c r="E19" s="6" t="s">
        <v>20</v>
      </c>
      <c r="F19" s="6"/>
      <c r="G19" s="2">
        <v>1254045.225184767</v>
      </c>
      <c r="H19" s="4">
        <f>G19/G5</f>
        <v>9.161990353182041E-2</v>
      </c>
      <c r="I19">
        <v>31721</v>
      </c>
      <c r="J19" s="4">
        <f>I19/I5</f>
        <v>7.0116842984779021E-2</v>
      </c>
      <c r="K19" s="2">
        <v>3159516.0350080961</v>
      </c>
    </row>
    <row r="20" spans="2:11" x14ac:dyDescent="0.3">
      <c r="E20" s="6" t="s">
        <v>21</v>
      </c>
      <c r="F20" s="6"/>
      <c r="G20" s="2">
        <v>7459141.8337935871</v>
      </c>
      <c r="H20" s="4">
        <f>1-H18-H19</f>
        <v>0.54496109192684317</v>
      </c>
      <c r="I20">
        <v>253846</v>
      </c>
      <c r="J20" s="4">
        <f>1-J18-J19</f>
        <v>0.56118894257761898</v>
      </c>
      <c r="K20" s="2">
        <v>10697391.16882864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305429.90125927998</v>
      </c>
      <c r="H22" s="4">
        <f>G22/G20</f>
        <v>4.0947056385968163E-2</v>
      </c>
      <c r="I22">
        <v>24038</v>
      </c>
      <c r="J22" s="4">
        <f>I22/I20</f>
        <v>9.4695208906187212E-2</v>
      </c>
      <c r="K22" s="2">
        <v>3797586.9574719281</v>
      </c>
    </row>
    <row r="23" spans="2:11" x14ac:dyDescent="0.3">
      <c r="F23" t="s">
        <v>24</v>
      </c>
      <c r="G23" s="2">
        <f>G20-G22</f>
        <v>7153711.9325343072</v>
      </c>
      <c r="H23" s="4">
        <f>1-H22</f>
        <v>0.95905294361403182</v>
      </c>
      <c r="I23">
        <f>I20-I22</f>
        <v>229808</v>
      </c>
      <c r="J23" s="4">
        <f>1-J22</f>
        <v>0.90530479109381279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6513699.5719983773</v>
      </c>
      <c r="H26" s="4">
        <f>G26/G5</f>
        <v>0.4758875632526115</v>
      </c>
      <c r="I26">
        <v>230773</v>
      </c>
      <c r="J26" s="4">
        <f>I26/I5</f>
        <v>0.51010605611823112</v>
      </c>
      <c r="K26" s="2">
        <v>10846407.931176828</v>
      </c>
    </row>
    <row r="27" spans="2:11" x14ac:dyDescent="0.3">
      <c r="E27" s="6" t="s">
        <v>27</v>
      </c>
      <c r="F27" s="6"/>
      <c r="G27" s="2">
        <v>7116682.4988997364</v>
      </c>
      <c r="H27" s="4">
        <f>G27/G5</f>
        <v>0.5199411878624397</v>
      </c>
      <c r="I27">
        <v>219893</v>
      </c>
      <c r="J27" s="4">
        <f>I27/I5</f>
        <v>0.48605664873276422</v>
      </c>
      <c r="K27" s="2">
        <v>7679764.5563269323</v>
      </c>
    </row>
    <row r="28" spans="2:11" x14ac:dyDescent="0.3">
      <c r="E28" s="6" t="s">
        <v>28</v>
      </c>
      <c r="F28" s="6"/>
      <c r="G28" s="2">
        <v>52993.482122686</v>
      </c>
      <c r="H28" s="4">
        <f>G28/G5</f>
        <v>3.8716767325360077E-3</v>
      </c>
      <c r="I28">
        <v>1524</v>
      </c>
      <c r="J28" s="4">
        <f>I28/I5</f>
        <v>3.3686853727437102E-3</v>
      </c>
      <c r="K28" s="2">
        <v>9154.129657292</v>
      </c>
    </row>
    <row r="29" spans="2:11" x14ac:dyDescent="0.3">
      <c r="E29" s="6" t="s">
        <v>29</v>
      </c>
      <c r="F29" s="6"/>
      <c r="G29" s="2">
        <v>4100.3866283389998</v>
      </c>
      <c r="H29" s="4">
        <f>G29/G5</f>
        <v>2.9957215241279236E-4</v>
      </c>
      <c r="I29">
        <v>203</v>
      </c>
      <c r="J29" s="4">
        <f>I29/I5</f>
        <v>4.4871596500457557E-4</v>
      </c>
      <c r="K29" s="2">
        <v>2901.1569362989999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15600640.130482469</v>
      </c>
    </row>
    <row r="3" spans="1:2" x14ac:dyDescent="0.3">
      <c r="A3" t="s">
        <v>32</v>
      </c>
      <c r="B3">
        <f>'NEWT - EU'!$G$8</f>
        <v>539682.39791731164</v>
      </c>
    </row>
    <row r="4" spans="1:2" x14ac:dyDescent="0.3">
      <c r="A4" t="s">
        <v>33</v>
      </c>
      <c r="B4">
        <f>'NEWT - EU'!$G$9</f>
        <v>444508.10559492401</v>
      </c>
    </row>
    <row r="5" spans="1:2" x14ac:dyDescent="0.3">
      <c r="A5" t="s">
        <v>34</v>
      </c>
      <c r="B5">
        <f>'NEWT - EU'!$G$10</f>
        <v>275.31136852999998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472718</v>
      </c>
    </row>
    <row r="16" spans="1:2" x14ac:dyDescent="0.3">
      <c r="A16" t="s">
        <v>32</v>
      </c>
      <c r="B16">
        <f>'NEWT - EU'!$I$8</f>
        <v>23486</v>
      </c>
    </row>
    <row r="17" spans="1:2" x14ac:dyDescent="0.3">
      <c r="A17" t="s">
        <v>33</v>
      </c>
      <c r="B17">
        <f>'NEWT - EU'!$I$9</f>
        <v>854793</v>
      </c>
    </row>
    <row r="18" spans="1:2" x14ac:dyDescent="0.3">
      <c r="A18" t="s">
        <v>34</v>
      </c>
      <c r="B18">
        <f>'NEWT - EU'!$I$10</f>
        <v>2479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7050077.6296484703</v>
      </c>
    </row>
    <row r="28" spans="1:2" x14ac:dyDescent="0.3">
      <c r="A28" t="s">
        <v>37</v>
      </c>
      <c r="B28">
        <f>'NEWT - EU'!$G$19</f>
        <v>1679402.6469012951</v>
      </c>
    </row>
    <row r="29" spans="1:2" x14ac:dyDescent="0.3">
      <c r="A29" t="s">
        <v>38</v>
      </c>
      <c r="B29">
        <f>'NEWT - EU'!$G$22</f>
        <v>92292.633130639995</v>
      </c>
    </row>
    <row r="30" spans="1:2" x14ac:dyDescent="0.3">
      <c r="A30" t="s">
        <v>39</v>
      </c>
      <c r="B30">
        <f>'NEWT - EU'!$G$23</f>
        <v>7318549.6187193766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7016899.4493236458</v>
      </c>
    </row>
    <row r="41" spans="1:2" x14ac:dyDescent="0.3">
      <c r="A41" t="s">
        <v>42</v>
      </c>
      <c r="B41">
        <f>'NEWT - EU'!$G$27</f>
        <v>9113694.2009546477</v>
      </c>
    </row>
    <row r="42" spans="1:2" x14ac:dyDescent="0.3">
      <c r="A42" t="s">
        <v>43</v>
      </c>
      <c r="B42">
        <f>'NEWT - EU'!$G$28</f>
        <v>8455.4774143600007</v>
      </c>
    </row>
    <row r="43" spans="1:2" x14ac:dyDescent="0.3">
      <c r="A43" t="s">
        <v>44</v>
      </c>
      <c r="B43">
        <f>'NEWT - EU'!$G$29</f>
        <v>1273.400707127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2024-09-29T20:58:53Z</dcterms:created>
  <dcterms:modified xsi:type="dcterms:W3CDTF">2024-09-29T20:58:53Z</dcterms:modified>
</cp:coreProperties>
</file>