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A855E2B5-051C-4D39-AB7D-9FAE32717178}" xr6:coauthVersionLast="47" xr6:coauthVersionMax="47" xr10:uidLastSave="{00000000-0000-0000-0000-000000000000}"/>
  <bookViews>
    <workbookView xWindow="-28920" yWindow="-2625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H20" i="5"/>
  <c r="J19" i="5"/>
  <c r="H19" i="5"/>
  <c r="J18" i="5"/>
  <c r="H18" i="5"/>
  <c r="J14" i="5"/>
  <c r="H14" i="5"/>
  <c r="K13" i="5"/>
  <c r="I13" i="5"/>
  <c r="J13" i="5" s="1"/>
  <c r="H13" i="5"/>
  <c r="G13" i="5"/>
  <c r="J10" i="5"/>
  <c r="H10" i="5"/>
  <c r="K8" i="5"/>
  <c r="I8" i="5"/>
  <c r="J15" i="5" s="1"/>
  <c r="G8" i="5"/>
  <c r="H15" i="5" s="1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J9" i="2"/>
  <c r="H9" i="2"/>
  <c r="K8" i="2"/>
  <c r="J8" i="2"/>
  <c r="I8" i="2"/>
  <c r="B16" i="3" s="1"/>
  <c r="G8" i="2"/>
  <c r="J7" i="2"/>
  <c r="H7" i="2"/>
  <c r="H8" i="2" s="1"/>
  <c r="J5" i="2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<sst xmlns="http://schemas.openxmlformats.org/spreadsheetml/2006/main" count="82" uniqueCount="45">
  <si>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02 June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</si>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</sst>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10519765.120919632</c:v>
                </c:pt>
                <c:pt idx="1">
                  <c:v>901259.02653701976</c:v>
                </c:pt>
                <c:pt idx="2">
                  <c:v>318282.26083785098</c:v>
                </c:pt>
                <c:pt idx="3">
                  <c:v>164.86206347800001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CCE-4F65-B36A-6CB0C6AD0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379944</c:v>
                </c:pt>
                <c:pt idx="1">
                  <c:v>35347</c:v>
                </c:pt>
                <c:pt idx="2">
                  <c:v>803670</c:v>
                </c:pt>
                <c:pt idx="3">
                  <c:v>1019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4D8-495B-9535-47159309A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5984436.9656884028</c:v>
                </c:pt>
                <c:pt idx="1">
                  <c:v>888550.55239731795</c:v>
                </c:pt>
                <c:pt idx="2">
                  <c:v>180970.91927987299</c:v>
                </c:pt>
                <c:pt idx="3">
                  <c:v>4367065.7100910563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E88-471F-A55E-12719FCED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5258003.0012444109</c:v>
                </c:pt>
                <c:pt idx="1">
                  <c:v>6153685.4628158053</c:v>
                </c:pt>
                <c:pt idx="2">
                  <c:v>7380.4768517359998</c:v>
                </c:pt>
                <c:pt idx="3">
                  <c:v>1955.206544699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74F-4098-85B6-C37CAD77C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11739471.270357979</v>
      </c>
      <c r="H4" s="5"/>
      <c r="I4" s="1">
        <v>1219980</v>
      </c>
      <c r="J4" s="5"/>
      <c r="K4" s="3">
        <v>1167453.712721379</v>
      </c>
    </row>
    <row r="5" spans="1:11" x14ac:dyDescent="0.3">
      <c r="E5" s="6" t="s">
        <v>7</v>
      </c>
      <c r="F5" s="6"/>
      <c r="G5" s="2">
        <v>11421024.147456652</v>
      </c>
      <c r="H5" s="4">
        <f>G5/G4</f>
        <v>0.97287381044958954</v>
      </c>
      <c r="I5">
        <v>415291</v>
      </c>
      <c r="J5" s="4">
        <f>I5/I4</f>
        <v>0.34040803947605697</v>
      </c>
      <c r="K5" s="2">
        <v>1097958.395258761</v>
      </c>
    </row>
    <row r="6" spans="1:11" x14ac:dyDescent="0.3">
      <c r="F6" t="s">
        <v>8</v>
      </c>
    </row>
    <row r="7" spans="1:11" x14ac:dyDescent="0.3">
      <c r="F7" t="s">
        <v>9</v>
      </c>
      <c r="G7" s="2">
        <v>10519765.120919632</v>
      </c>
      <c r="H7" s="4">
        <f>G7/G5</f>
        <v>0.92108772252813065</v>
      </c>
      <c r="I7">
        <v>379944</v>
      </c>
      <c r="J7" s="4">
        <f>I7/I5</f>
        <v>0.91488618823909018</v>
      </c>
      <c r="K7" s="2">
        <v>965453.00534065196</v>
      </c>
    </row>
    <row r="8" spans="1:11" x14ac:dyDescent="0.3">
      <c r="F8" t="s">
        <v>10</v>
      </c>
      <c r="G8" s="2">
        <f>G5-G7</f>
        <v>901259.02653701976</v>
      </c>
      <c r="H8" s="4">
        <f>1-H7</f>
        <v>7.8912277471869352E-2</v>
      </c>
      <c r="I8">
        <f>I5-I7</f>
        <v>35347</v>
      </c>
      <c r="J8" s="4">
        <f>1-J7</f>
        <v>8.5113811760909819E-2</v>
      </c>
      <c r="K8" s="2">
        <f>K5-K7</f>
        <v>132505.38991810905</v>
      </c>
    </row>
    <row r="9" spans="1:11" x14ac:dyDescent="0.3">
      <c r="E9" s="6" t="s">
        <v>11</v>
      </c>
      <c r="F9" s="6"/>
      <c r="G9" s="2">
        <v>318282.26083785098</v>
      </c>
      <c r="H9" s="4">
        <f>1-H5-H10</f>
        <v>2.7112146152741073E-2</v>
      </c>
      <c r="I9">
        <v>803670</v>
      </c>
      <c r="J9" s="4">
        <f>1-J5-J10</f>
        <v>0.65875670092952354</v>
      </c>
      <c r="K9" s="2">
        <v>69307.036781438001</v>
      </c>
    </row>
    <row r="10" spans="1:11" x14ac:dyDescent="0.3">
      <c r="E10" s="6" t="s">
        <v>12</v>
      </c>
      <c r="F10" s="6"/>
      <c r="G10" s="2">
        <v>164.86206347800001</v>
      </c>
      <c r="H10" s="4">
        <f>G10/G4</f>
        <v>1.4043397669388629E-5</v>
      </c>
      <c r="I10">
        <v>1019</v>
      </c>
      <c r="J10" s="4">
        <f>I10/I4</f>
        <v>8.352595944195807E-4</v>
      </c>
      <c r="K10" s="2">
        <v>188.28068117999999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6582176.2096067639</v>
      </c>
      <c r="H13" s="5">
        <f>G13/G5</f>
        <v>0.57632101330181928</v>
      </c>
      <c r="I13" s="1">
        <f>I14+I15</f>
        <v>263440</v>
      </c>
      <c r="J13" s="5">
        <f>I13/I5</f>
        <v>0.63435037118550608</v>
      </c>
      <c r="K13" s="3">
        <f>K14+K15</f>
        <v>253249.6051321</v>
      </c>
    </row>
    <row r="14" spans="1:11" x14ac:dyDescent="0.3">
      <c r="E14" s="6" t="s">
        <v>15</v>
      </c>
      <c r="F14" s="6"/>
      <c r="G14" s="2">
        <v>6037519.4028641991</v>
      </c>
      <c r="H14" s="4">
        <f>G14/G7</f>
        <v>0.5739215023782207</v>
      </c>
      <c r="I14">
        <v>239536</v>
      </c>
      <c r="J14" s="4">
        <f>I14/I7</f>
        <v>0.63045080327627234</v>
      </c>
      <c r="K14" s="2">
        <v>252077.66777623401</v>
      </c>
    </row>
    <row r="15" spans="1:11" x14ac:dyDescent="0.3">
      <c r="E15" s="6" t="s">
        <v>16</v>
      </c>
      <c r="F15" s="6"/>
      <c r="G15" s="2">
        <v>544656.80674256501</v>
      </c>
      <c r="H15" s="4">
        <f>G15/G8</f>
        <v>0.60432882301921986</v>
      </c>
      <c r="I15">
        <v>23904</v>
      </c>
      <c r="J15" s="4">
        <f>I15/I8</f>
        <v>0.67626672702068069</v>
      </c>
      <c r="K15" s="2">
        <v>1171.937355866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5984436.9656884028</v>
      </c>
      <c r="H18" s="4">
        <f>G18/G5</f>
        <v>0.52398426694694256</v>
      </c>
      <c r="I18">
        <v>248938</v>
      </c>
      <c r="J18" s="4">
        <f>I18/I5</f>
        <v>0.59943027900917667</v>
      </c>
      <c r="K18" s="2">
        <v>160836.570568895</v>
      </c>
    </row>
    <row r="19" spans="2:11" x14ac:dyDescent="0.3">
      <c r="E19" s="6" t="s">
        <v>20</v>
      </c>
      <c r="F19" s="6"/>
      <c r="G19" s="2">
        <v>888550.55239731795</v>
      </c>
      <c r="H19" s="4">
        <f>G19/G5</f>
        <v>7.7799551154542415E-2</v>
      </c>
      <c r="I19">
        <v>20353</v>
      </c>
      <c r="J19" s="4">
        <f>I19/I5</f>
        <v>4.9009008141279245E-2</v>
      </c>
      <c r="K19" s="2">
        <v>111126.087039298</v>
      </c>
    </row>
    <row r="20" spans="2:11" x14ac:dyDescent="0.3">
      <c r="E20" s="6" t="s">
        <v>21</v>
      </c>
      <c r="F20" s="6"/>
      <c r="G20" s="2">
        <v>4548036.6293709297</v>
      </c>
      <c r="H20" s="4">
        <f>1-H18-H19</f>
        <v>0.39821618189851504</v>
      </c>
      <c r="I20">
        <v>146000</v>
      </c>
      <c r="J20" s="4">
        <f>1-J18-J19</f>
        <v>0.3515607128495441</v>
      </c>
      <c r="K20" s="2">
        <v>825995.73765056801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180970.91927987299</v>
      </c>
      <c r="H22" s="4">
        <f>G22/G20</f>
        <v>3.9790998628105666E-2</v>
      </c>
      <c r="I22">
        <v>12449</v>
      </c>
      <c r="J22" s="4">
        <f>I22/I20</f>
        <v>8.5267123287671234E-2</v>
      </c>
      <c r="K22" s="2">
        <v>36092.588327131998</v>
      </c>
    </row>
    <row r="23" spans="2:11" x14ac:dyDescent="0.3">
      <c r="F23" t="s">
        <v>24</v>
      </c>
      <c r="G23" s="2">
        <f>G20-G22</f>
        <v>4367065.7100910563</v>
      </c>
      <c r="H23" s="4">
        <f>1-H22</f>
        <v>0.96020900137189436</v>
      </c>
      <c r="I23">
        <f>I20-I22</f>
        <v>133551</v>
      </c>
      <c r="J23" s="4">
        <f>1-J22</f>
        <v>0.91473287671232872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5258003.0012444109</v>
      </c>
      <c r="H26" s="4">
        <f>G26/G5</f>
        <v>0.46037929115273923</v>
      </c>
      <c r="I26">
        <v>208615</v>
      </c>
      <c r="J26" s="4">
        <f>I26/I5</f>
        <v>0.50233450761032628</v>
      </c>
      <c r="K26" s="2">
        <v>280646.42158688902</v>
      </c>
    </row>
    <row r="27" spans="2:11" x14ac:dyDescent="0.3">
      <c r="E27" s="6" t="s">
        <v>27</v>
      </c>
      <c r="F27" s="6"/>
      <c r="G27" s="2">
        <v>6153685.4628158053</v>
      </c>
      <c r="H27" s="4">
        <f>G27/G5</f>
        <v>0.53880329674166483</v>
      </c>
      <c r="I27">
        <v>206302</v>
      </c>
      <c r="J27" s="4">
        <f>I27/I5</f>
        <v>0.49676491905675779</v>
      </c>
      <c r="K27" s="2">
        <v>817264.77565207204</v>
      </c>
    </row>
    <row r="28" spans="2:11" x14ac:dyDescent="0.3">
      <c r="E28" s="6" t="s">
        <v>28</v>
      </c>
      <c r="F28" s="6"/>
      <c r="G28" s="2">
        <v>7380.4768517359998</v>
      </c>
      <c r="H28" s="4">
        <f>G28/G5</f>
        <v>6.4621847887254128E-4</v>
      </c>
      <c r="I28">
        <v>267</v>
      </c>
      <c r="J28" s="4">
        <f>I28/I5</f>
        <v>6.4292267349882375E-4</v>
      </c>
      <c r="K28" s="2">
        <v>47.198019799999997</v>
      </c>
    </row>
    <row r="29" spans="2:11" x14ac:dyDescent="0.3">
      <c r="E29" s="6" t="s">
        <v>29</v>
      </c>
      <c r="F29" s="6"/>
      <c r="G29" s="2">
        <v>1955.206544699</v>
      </c>
      <c r="H29" s="4">
        <f>G29/G5</f>
        <v>1.7119362672343225E-4</v>
      </c>
      <c r="I29">
        <v>107</v>
      </c>
      <c r="J29" s="4">
        <f>I29/I5</f>
        <v>2.5765065941713158E-4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11821410.081890691</v>
      </c>
      <c r="H4" s="5"/>
      <c r="I4" s="1">
        <v>2049149</v>
      </c>
      <c r="J4" s="5"/>
      <c r="K4" s="3">
        <v>155958028.81806794</v>
      </c>
    </row>
    <row r="5" spans="1:11" x14ac:dyDescent="0.3">
      <c r="E5" s="6" t="s">
        <v>7</v>
      </c>
      <c r="F5" s="6"/>
      <c r="G5" s="2">
        <v>10253404.003359351</v>
      </c>
      <c r="H5" s="4">
        <f>G5/G4</f>
        <v>0.86735879496022383</v>
      </c>
      <c r="I5">
        <v>390018</v>
      </c>
      <c r="J5" s="4">
        <f>I5/I4</f>
        <v>0.19033169379093468</v>
      </c>
      <c r="K5" s="2">
        <v>3218392.613640009</v>
      </c>
    </row>
    <row r="6" spans="1:11" x14ac:dyDescent="0.3">
      <c r="F6" t="s">
        <v>8</v>
      </c>
    </row>
    <row r="7" spans="1:11" x14ac:dyDescent="0.3">
      <c r="F7" t="s">
        <v>9</v>
      </c>
      <c r="G7" s="2">
        <v>9409993.0683031324</v>
      </c>
      <c r="H7" s="4">
        <f>G7/G5</f>
        <v>0.91774332360454247</v>
      </c>
      <c r="I7">
        <v>362423</v>
      </c>
      <c r="J7" s="4">
        <f>I7/I5</f>
        <v>0.92924685527334638</v>
      </c>
      <c r="K7" s="2">
        <v>3093718.6211116691</v>
      </c>
    </row>
    <row r="8" spans="1:11" x14ac:dyDescent="0.3">
      <c r="F8" t="s">
        <v>10</v>
      </c>
      <c r="G8" s="2">
        <f>G5-G7</f>
        <v>843410.93505621888</v>
      </c>
      <c r="H8" s="4">
        <f>1-H7</f>
        <v>8.2256676395457529E-2</v>
      </c>
      <c r="I8">
        <f>I5-I7</f>
        <v>27595</v>
      </c>
      <c r="J8" s="4">
        <f>1-J7</f>
        <v>7.0753144726653616E-2</v>
      </c>
      <c r="K8" s="2">
        <f>K5-K7</f>
        <v>124673.99252833985</v>
      </c>
    </row>
    <row r="9" spans="1:11" x14ac:dyDescent="0.3">
      <c r="E9" s="6" t="s">
        <v>11</v>
      </c>
      <c r="F9" s="6"/>
      <c r="G9" s="2">
        <v>1476013.959107718</v>
      </c>
      <c r="H9" s="4">
        <f>1-H5-H10</f>
        <v>0.12485938216193315</v>
      </c>
      <c r="I9">
        <v>1455330</v>
      </c>
      <c r="J9" s="4">
        <f>1-J5-J10</f>
        <v>0.71021189771949222</v>
      </c>
      <c r="K9" s="2">
        <v>152178575.26693544</v>
      </c>
    </row>
    <row r="10" spans="1:11" x14ac:dyDescent="0.3">
      <c r="E10" s="6" t="s">
        <v>12</v>
      </c>
      <c r="F10" s="6"/>
      <c r="G10" s="2">
        <v>91992.119423620999</v>
      </c>
      <c r="H10" s="4">
        <f>G10/G4</f>
        <v>7.7818228778430108E-3</v>
      </c>
      <c r="I10">
        <v>203801</v>
      </c>
      <c r="J10" s="4">
        <f>I10/I4</f>
        <v>9.9456408489572989E-2</v>
      </c>
      <c r="K10" s="2">
        <v>561060.93749252695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5033432.1015603794</v>
      </c>
      <c r="H13" s="5">
        <f>G13/G5</f>
        <v>0.49090351847164726</v>
      </c>
      <c r="I13" s="1">
        <f>I14+I15</f>
        <v>165058</v>
      </c>
      <c r="J13" s="5">
        <f>I13/I5</f>
        <v>0.42320610843602091</v>
      </c>
      <c r="K13" s="3">
        <f>K14+K15</f>
        <v>655187.35348493909</v>
      </c>
    </row>
    <row r="14" spans="1:11" x14ac:dyDescent="0.3">
      <c r="E14" s="6" t="s">
        <v>15</v>
      </c>
      <c r="F14" s="6"/>
      <c r="G14" s="2">
        <v>4673930.3223884692</v>
      </c>
      <c r="H14" s="4">
        <f>G14/G7</f>
        <v>0.49669859355500046</v>
      </c>
      <c r="I14">
        <v>150530</v>
      </c>
      <c r="J14" s="4">
        <f>I14/I7</f>
        <v>0.4153433970802074</v>
      </c>
      <c r="K14" s="2">
        <v>650937.68101589603</v>
      </c>
    </row>
    <row r="15" spans="1:11" x14ac:dyDescent="0.3">
      <c r="E15" s="6" t="s">
        <v>16</v>
      </c>
      <c r="F15" s="6"/>
      <c r="G15" s="2">
        <v>359501.77917191002</v>
      </c>
      <c r="H15" s="4">
        <f>G15/G8</f>
        <v>0.42624747229290649</v>
      </c>
      <c r="I15">
        <v>14528</v>
      </c>
      <c r="J15" s="4">
        <f>I15/I8</f>
        <v>0.52647218699039677</v>
      </c>
      <c r="K15" s="2">
        <v>4249.6724690430001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4207622.9163970826</v>
      </c>
      <c r="H18" s="4">
        <f>G18/G5</f>
        <v>0.41036351586444147</v>
      </c>
      <c r="I18">
        <v>158219</v>
      </c>
      <c r="J18" s="4">
        <f>I18/I5</f>
        <v>0.40567102031188307</v>
      </c>
      <c r="K18" s="2">
        <v>562845.32608798705</v>
      </c>
    </row>
    <row r="19" spans="2:11" x14ac:dyDescent="0.3">
      <c r="E19" s="6" t="s">
        <v>20</v>
      </c>
      <c r="F19" s="6"/>
      <c r="G19" s="2">
        <v>860459.61660667497</v>
      </c>
      <c r="H19" s="4">
        <f>G19/G5</f>
        <v>8.3919410209990775E-2</v>
      </c>
      <c r="I19">
        <v>27962</v>
      </c>
      <c r="J19" s="4">
        <f>I19/I5</f>
        <v>7.1694126937731084E-2</v>
      </c>
      <c r="K19" s="2">
        <v>390859.97410134098</v>
      </c>
    </row>
    <row r="20" spans="2:11" x14ac:dyDescent="0.3">
      <c r="E20" s="6" t="s">
        <v>21</v>
      </c>
      <c r="F20" s="6"/>
      <c r="G20" s="2">
        <v>5185321.4703555936</v>
      </c>
      <c r="H20" s="4">
        <f>1-H18-H19</f>
        <v>0.50571707392556786</v>
      </c>
      <c r="I20">
        <v>203804</v>
      </c>
      <c r="J20" s="4">
        <f>1-J18-J19</f>
        <v>0.5226348527503859</v>
      </c>
      <c r="K20" s="2">
        <v>2264681.3696203111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179400.141206314</v>
      </c>
      <c r="H22" s="4">
        <f>G22/G20</f>
        <v>3.459768931047804E-2</v>
      </c>
      <c r="I22">
        <v>8910</v>
      </c>
      <c r="J22" s="4">
        <f>I22/I20</f>
        <v>4.3718474612863337E-2</v>
      </c>
      <c r="K22" s="2">
        <v>469069.94961017498</v>
      </c>
    </row>
    <row r="23" spans="2:11" x14ac:dyDescent="0.3">
      <c r="F23" t="s">
        <v>24</v>
      </c>
      <c r="G23" s="2">
        <f>G20-G22</f>
        <v>5005921.3291492797</v>
      </c>
      <c r="H23" s="4">
        <f>1-H22</f>
        <v>0.96540231068952198</v>
      </c>
      <c r="I23">
        <f>I20-I22</f>
        <v>194894</v>
      </c>
      <c r="J23" s="4">
        <f>1-J22</f>
        <v>0.95628152538713662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4989573.3890074883</v>
      </c>
      <c r="H26" s="4">
        <f>G26/G5</f>
        <v>0.48662604022749328</v>
      </c>
      <c r="I26">
        <v>171732</v>
      </c>
      <c r="J26" s="4">
        <f>I26/I5</f>
        <v>0.44031813916280788</v>
      </c>
      <c r="K26" s="2">
        <v>1808683.8739932801</v>
      </c>
    </row>
    <row r="27" spans="2:11" x14ac:dyDescent="0.3">
      <c r="E27" s="6" t="s">
        <v>27</v>
      </c>
      <c r="F27" s="6"/>
      <c r="G27" s="2">
        <v>5227966.6743046697</v>
      </c>
      <c r="H27" s="4">
        <f>G27/G5</f>
        <v>0.50987620039079862</v>
      </c>
      <c r="I27">
        <v>217113</v>
      </c>
      <c r="J27" s="4">
        <f>I27/I5</f>
        <v>0.55667430733966128</v>
      </c>
      <c r="K27" s="2">
        <v>1396258.8034803891</v>
      </c>
    </row>
    <row r="28" spans="2:11" x14ac:dyDescent="0.3">
      <c r="E28" s="6" t="s">
        <v>28</v>
      </c>
      <c r="F28" s="6"/>
      <c r="G28" s="2">
        <v>31019.369524928999</v>
      </c>
      <c r="H28" s="4">
        <f>G28/G5</f>
        <v>3.0252752661229418E-3</v>
      </c>
      <c r="I28">
        <v>907</v>
      </c>
      <c r="J28" s="4">
        <f>I28/I5</f>
        <v>2.3255336933167186E-3</v>
      </c>
      <c r="K28" s="2">
        <v>10744.86630953</v>
      </c>
    </row>
    <row r="29" spans="2:11" x14ac:dyDescent="0.3">
      <c r="E29" s="6" t="s">
        <v>29</v>
      </c>
      <c r="F29" s="6"/>
      <c r="G29" s="2">
        <v>4844.5705222650004</v>
      </c>
      <c r="H29" s="4">
        <f>G29/G5</f>
        <v>4.7248411558520082E-4</v>
      </c>
      <c r="I29">
        <v>261</v>
      </c>
      <c r="J29" s="4">
        <f>I29/I5</f>
        <v>6.6919988308231928E-4</v>
      </c>
      <c r="K29" s="2">
        <v>2705.0698568100001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10519765.120919632</v>
      </c>
    </row>
    <row r="3" spans="1:2" x14ac:dyDescent="0.3">
      <c r="A3" t="s">
        <v>32</v>
      </c>
      <c r="B3">
        <f>'NEWT - EU'!$G$8</f>
        <v>901259.02653701976</v>
      </c>
    </row>
    <row r="4" spans="1:2" x14ac:dyDescent="0.3">
      <c r="A4" t="s">
        <v>33</v>
      </c>
      <c r="B4">
        <f>'NEWT - EU'!$G$9</f>
        <v>318282.26083785098</v>
      </c>
    </row>
    <row r="5" spans="1:2" x14ac:dyDescent="0.3">
      <c r="A5" t="s">
        <v>34</v>
      </c>
      <c r="B5">
        <f>'NEWT - EU'!$G$10</f>
        <v>164.86206347800001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379944</v>
      </c>
    </row>
    <row r="16" spans="1:2" x14ac:dyDescent="0.3">
      <c r="A16" t="s">
        <v>32</v>
      </c>
      <c r="B16">
        <f>'NEWT - EU'!$I$8</f>
        <v>35347</v>
      </c>
    </row>
    <row r="17" spans="1:2" x14ac:dyDescent="0.3">
      <c r="A17" t="s">
        <v>33</v>
      </c>
      <c r="B17">
        <f>'NEWT - EU'!$I$9</f>
        <v>803670</v>
      </c>
    </row>
    <row r="18" spans="1:2" x14ac:dyDescent="0.3">
      <c r="A18" t="s">
        <v>34</v>
      </c>
      <c r="B18">
        <f>'NEWT - EU'!$I$10</f>
        <v>1019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5984436.9656884028</v>
      </c>
    </row>
    <row r="28" spans="1:2" x14ac:dyDescent="0.3">
      <c r="A28" t="s">
        <v>37</v>
      </c>
      <c r="B28">
        <f>'NEWT - EU'!$G$19</f>
        <v>888550.55239731795</v>
      </c>
    </row>
    <row r="29" spans="1:2" x14ac:dyDescent="0.3">
      <c r="A29" t="s">
        <v>38</v>
      </c>
      <c r="B29">
        <f>'NEWT - EU'!$G$22</f>
        <v>180970.91927987299</v>
      </c>
    </row>
    <row r="30" spans="1:2" x14ac:dyDescent="0.3">
      <c r="A30" t="s">
        <v>39</v>
      </c>
      <c r="B30">
        <f>'NEWT - EU'!$G$23</f>
        <v>4367065.7100910563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5258003.0012444109</v>
      </c>
    </row>
    <row r="41" spans="1:2" x14ac:dyDescent="0.3">
      <c r="A41" t="s">
        <v>42</v>
      </c>
      <c r="B41">
        <f>'NEWT - EU'!$G$27</f>
        <v>6153685.4628158053</v>
      </c>
    </row>
    <row r="42" spans="1:2" x14ac:dyDescent="0.3">
      <c r="A42" t="s">
        <v>43</v>
      </c>
      <c r="B42">
        <f>'NEWT - EU'!$G$28</f>
        <v>7380.4768517359998</v>
      </c>
    </row>
    <row r="43" spans="1:2" x14ac:dyDescent="0.3">
      <c r="A43" t="s">
        <v>44</v>
      </c>
      <c r="B43">
        <f>'NEWT - EU'!$G$29</f>
        <v>1955.206544699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2023-06-06T18:44:42Z</dcterms:created>
  <dcterms:modified xsi:type="dcterms:W3CDTF">2023-06-06T18:44:42Z</dcterms:modified>
</cp:coreProperties>
</file>