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ADA3094-D991-4241-B252-DF29F090B18D}" xr6:coauthVersionLast="47" xr6:coauthVersionMax="47" xr10:uidLastSave="{00000000-0000-0000-0000-000000000000}"/>
  <bookViews>
    <workbookView xWindow="-27405" yWindow="1395" windowWidth="21600" windowHeight="1132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H13" i="5"/>
  <c r="G13" i="5"/>
  <c r="J10" i="5"/>
  <c r="H10" i="5"/>
  <c r="H9" i="5"/>
  <c r="K8" i="5"/>
  <c r="J8" i="5"/>
  <c r="I8" i="5"/>
  <c r="G8" i="5"/>
  <c r="H15" i="5" s="1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I8" i="2"/>
  <c r="B16" i="3" s="1"/>
  <c r="G8" i="2"/>
  <c r="B3" i="3" s="1"/>
  <c r="J7" i="2"/>
  <c r="J8" i="2" s="1"/>
  <c r="H7" i="2"/>
  <c r="H8" i="2" s="1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<sst xmlns="http://schemas.openxmlformats.org/spreadsheetml/2006/main" count="82" uniqueCount="45">
  <si>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February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</si>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</sst>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12764620.534676179</c:v>
                </c:pt>
                <c:pt idx="1">
                  <c:v>868364.79250469245</c:v>
                </c:pt>
                <c:pt idx="2">
                  <c:v>429012.561289565</c:v>
                </c:pt>
                <c:pt idx="3">
                  <c:v>368.75036163200002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C59-4466-A17D-1188DF14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427220</c:v>
                </c:pt>
                <c:pt idx="1">
                  <c:v>43463</c:v>
                </c:pt>
                <c:pt idx="2">
                  <c:v>954167</c:v>
                </c:pt>
                <c:pt idx="3">
                  <c:v>3040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6E-42E7-B3E1-C8D778AA8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6550643.5810268084</c:v>
                </c:pt>
                <c:pt idx="1">
                  <c:v>1251223.1285414491</c:v>
                </c:pt>
                <c:pt idx="2">
                  <c:v>75569.918722536997</c:v>
                </c:pt>
                <c:pt idx="3">
                  <c:v>5755548.698890077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11A-4C42-B83F-2C95CB559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6311462.1430423437</c:v>
                </c:pt>
                <c:pt idx="1">
                  <c:v>7308583.1242150664</c:v>
                </c:pt>
                <c:pt idx="2">
                  <c:v>12360.993876963999</c:v>
                </c:pt>
                <c:pt idx="3">
                  <c:v>579.066046497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8E8-441E-B60B-9D2F05EE0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14062366.638832068</v>
      </c>
      <c r="H4" s="5"/>
      <c r="I4" s="1">
        <v>1427890</v>
      </c>
      <c r="J4" s="5"/>
      <c r="K4" s="3">
        <v>1669368.0674578031</v>
      </c>
    </row>
    <row r="5" spans="1:11" x14ac:dyDescent="0.3">
      <c r="E5" s="6" t="s">
        <v>7</v>
      </c>
      <c r="F5" s="6"/>
      <c r="G5" s="2">
        <v>13632985.327180872</v>
      </c>
      <c r="H5" s="4">
        <f>G5/G4</f>
        <v>0.96946592826946387</v>
      </c>
      <c r="I5">
        <v>470683</v>
      </c>
      <c r="J5" s="4">
        <f>I5/I4</f>
        <v>0.32963533605529838</v>
      </c>
      <c r="K5" s="2">
        <v>1574682.640644504</v>
      </c>
    </row>
    <row r="6" spans="1:11" x14ac:dyDescent="0.3">
      <c r="F6" t="s">
        <v>8</v>
      </c>
    </row>
    <row r="7" spans="1:11" x14ac:dyDescent="0.3">
      <c r="F7" t="s">
        <v>9</v>
      </c>
      <c r="G7" s="2">
        <v>12764620.534676179</v>
      </c>
      <c r="H7" s="4">
        <f>G7/G5</f>
        <v>0.9363041350324508</v>
      </c>
      <c r="I7">
        <v>427220</v>
      </c>
      <c r="J7" s="4">
        <f>I7/I5</f>
        <v>0.90765972002388018</v>
      </c>
      <c r="K7" s="2">
        <v>1346538.602750073</v>
      </c>
    </row>
    <row r="8" spans="1:11" x14ac:dyDescent="0.3">
      <c r="F8" t="s">
        <v>10</v>
      </c>
      <c r="G8" s="2">
        <f>G5-G7</f>
        <v>868364.79250469245</v>
      </c>
      <c r="H8" s="4">
        <f>1-H7</f>
        <v>6.3695864967549198E-2</v>
      </c>
      <c r="I8">
        <f>I5-I7</f>
        <v>43463</v>
      </c>
      <c r="J8" s="4">
        <f>1-J7</f>
        <v>9.2340279976119821E-2</v>
      </c>
      <c r="K8" s="2">
        <f>K5-K7</f>
        <v>228144.03789443104</v>
      </c>
    </row>
    <row r="9" spans="1:11" x14ac:dyDescent="0.3">
      <c r="E9" s="6" t="s">
        <v>11</v>
      </c>
      <c r="F9" s="6"/>
      <c r="G9" s="2">
        <v>429012.561289565</v>
      </c>
      <c r="H9" s="4">
        <f>1-H5-H10</f>
        <v>3.0507849233917833E-2</v>
      </c>
      <c r="I9">
        <v>954167</v>
      </c>
      <c r="J9" s="4">
        <f>1-J5-J10</f>
        <v>0.66823564840428884</v>
      </c>
      <c r="K9" s="2">
        <v>94370.431726149007</v>
      </c>
    </row>
    <row r="10" spans="1:11" x14ac:dyDescent="0.3">
      <c r="E10" s="6" t="s">
        <v>12</v>
      </c>
      <c r="F10" s="6"/>
      <c r="G10" s="2">
        <v>368.75036163200002</v>
      </c>
      <c r="H10" s="4">
        <f>G10/G4</f>
        <v>2.6222496618295119E-5</v>
      </c>
      <c r="I10">
        <v>3040</v>
      </c>
      <c r="J10" s="4">
        <f>I10/I4</f>
        <v>2.1290155404127768E-3</v>
      </c>
      <c r="K10" s="2">
        <v>314.99508715000002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7298935.0167875439</v>
      </c>
      <c r="H13" s="5">
        <f>G13/G5</f>
        <v>0.53538787298738122</v>
      </c>
      <c r="I13" s="1">
        <f>I14+I15</f>
        <v>284702</v>
      </c>
      <c r="J13" s="5">
        <f>I13/I5</f>
        <v>0.60486994431496355</v>
      </c>
      <c r="K13" s="3">
        <f>K14+K15</f>
        <v>227122.306836934</v>
      </c>
    </row>
    <row r="14" spans="1:11" x14ac:dyDescent="0.3">
      <c r="E14" s="6" t="s">
        <v>15</v>
      </c>
      <c r="F14" s="6"/>
      <c r="G14" s="2">
        <v>6797582.2655641502</v>
      </c>
      <c r="H14" s="4">
        <f>G14/G7</f>
        <v>0.53253304687733871</v>
      </c>
      <c r="I14">
        <v>258443</v>
      </c>
      <c r="J14" s="4">
        <f>I14/I7</f>
        <v>0.60494124806891059</v>
      </c>
      <c r="K14" s="2">
        <v>243770.680541315</v>
      </c>
    </row>
    <row r="15" spans="1:11" x14ac:dyDescent="0.3">
      <c r="E15" s="6" t="s">
        <v>16</v>
      </c>
      <c r="F15" s="6"/>
      <c r="G15" s="2">
        <v>501352.75122339401</v>
      </c>
      <c r="H15" s="4">
        <f>G15/G8</f>
        <v>0.57735269272871259</v>
      </c>
      <c r="I15">
        <v>26259</v>
      </c>
      <c r="J15" s="4">
        <f>I15/I8</f>
        <v>0.60416906334123277</v>
      </c>
      <c r="K15" s="2">
        <v>-16648.373704381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6550643.5810268084</v>
      </c>
      <c r="H18" s="4">
        <f>G18/G5</f>
        <v>0.48049956952322181</v>
      </c>
      <c r="I18">
        <v>261696</v>
      </c>
      <c r="J18" s="4">
        <f>I18/I5</f>
        <v>0.55599203710352829</v>
      </c>
      <c r="K18" s="2">
        <v>160504.25996795099</v>
      </c>
    </row>
    <row r="19" spans="2:11" x14ac:dyDescent="0.3">
      <c r="E19" s="6" t="s">
        <v>20</v>
      </c>
      <c r="F19" s="6"/>
      <c r="G19" s="2">
        <v>1251223.1285414491</v>
      </c>
      <c r="H19" s="4">
        <f>G19/G5</f>
        <v>9.1779100359391796E-2</v>
      </c>
      <c r="I19">
        <v>25641</v>
      </c>
      <c r="J19" s="4">
        <f>I19/I5</f>
        <v>5.4476154864314195E-2</v>
      </c>
      <c r="K19" s="2">
        <v>196328.93726268</v>
      </c>
    </row>
    <row r="20" spans="2:11" x14ac:dyDescent="0.3">
      <c r="E20" s="6" t="s">
        <v>21</v>
      </c>
      <c r="F20" s="6"/>
      <c r="G20" s="2">
        <v>5831118.6176126143</v>
      </c>
      <c r="H20" s="4">
        <f>1-H18-H19</f>
        <v>0.42772133011738639</v>
      </c>
      <c r="I20">
        <v>183346</v>
      </c>
      <c r="J20" s="4">
        <f>1-J18-J19</f>
        <v>0.38953180803215753</v>
      </c>
      <c r="K20" s="2">
        <v>1217849.443413873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75569.918722536997</v>
      </c>
      <c r="H22" s="4">
        <f>G22/G20</f>
        <v>1.29597635853748E-2</v>
      </c>
      <c r="I22">
        <v>8715</v>
      </c>
      <c r="J22" s="4">
        <f>I22/I20</f>
        <v>4.7533079532686831E-2</v>
      </c>
      <c r="K22" s="2">
        <v>29294.215395494</v>
      </c>
    </row>
    <row r="23" spans="2:11" x14ac:dyDescent="0.3">
      <c r="F23" t="s">
        <v>24</v>
      </c>
      <c r="G23" s="2">
        <f>G20-G22</f>
        <v>5755548.698890077</v>
      </c>
      <c r="H23" s="4">
        <f>1-H22</f>
        <v>0.98704023641462524</v>
      </c>
      <c r="I23">
        <f>I20-I22</f>
        <v>174631</v>
      </c>
      <c r="J23" s="4">
        <f>1-J22</f>
        <v>0.95246692046731318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6311462.1430423437</v>
      </c>
      <c r="H26" s="4">
        <f>G26/G5</f>
        <v>0.46295525092796924</v>
      </c>
      <c r="I26">
        <v>240527</v>
      </c>
      <c r="J26" s="4">
        <f>I26/I5</f>
        <v>0.51101696895787607</v>
      </c>
      <c r="K26" s="2">
        <v>432061.921824964</v>
      </c>
    </row>
    <row r="27" spans="2:11" x14ac:dyDescent="0.3">
      <c r="E27" s="6" t="s">
        <v>27</v>
      </c>
      <c r="F27" s="6"/>
      <c r="G27" s="2">
        <v>7308583.1242150664</v>
      </c>
      <c r="H27" s="4">
        <f>G27/G5</f>
        <v>0.53609557619368386</v>
      </c>
      <c r="I27">
        <v>229780</v>
      </c>
      <c r="J27" s="4">
        <f>I27/I5</f>
        <v>0.48818419190835444</v>
      </c>
      <c r="K27" s="2">
        <v>1142561.425261776</v>
      </c>
    </row>
    <row r="28" spans="2:11" x14ac:dyDescent="0.3">
      <c r="E28" s="6" t="s">
        <v>28</v>
      </c>
      <c r="F28" s="6"/>
      <c r="G28" s="2">
        <v>12360.993876963999</v>
      </c>
      <c r="H28" s="4">
        <f>G28/G5</f>
        <v>9.0669751197627792E-4</v>
      </c>
      <c r="I28">
        <v>353</v>
      </c>
      <c r="J28" s="4">
        <f>I28/I5</f>
        <v>7.499739739909876E-4</v>
      </c>
      <c r="K28" s="2">
        <v>33.701798799000002</v>
      </c>
    </row>
    <row r="29" spans="2:11" x14ac:dyDescent="0.3">
      <c r="E29" s="6" t="s">
        <v>29</v>
      </c>
      <c r="F29" s="6"/>
      <c r="G29" s="2">
        <v>579.066046497</v>
      </c>
      <c r="H29" s="4">
        <f>G29/G5</f>
        <v>4.2475366370598412E-5</v>
      </c>
      <c r="I29">
        <v>23</v>
      </c>
      <c r="J29" s="4">
        <f>I29/I5</f>
        <v>4.8865159778449613E-5</v>
      </c>
      <c r="K29" s="2">
        <v>25.591758965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14269052.842080964</v>
      </c>
      <c r="H4" s="5"/>
      <c r="I4" s="1">
        <v>3037728</v>
      </c>
      <c r="J4" s="5"/>
      <c r="K4" s="3">
        <v>176203758.63433024</v>
      </c>
    </row>
    <row r="5" spans="1:11" x14ac:dyDescent="0.3">
      <c r="E5" s="6" t="s">
        <v>7</v>
      </c>
      <c r="F5" s="6"/>
      <c r="G5" s="2">
        <v>12113082.498171341</v>
      </c>
      <c r="H5" s="4">
        <f>G5/G4</f>
        <v>0.84890585466531909</v>
      </c>
      <c r="I5">
        <v>447777</v>
      </c>
      <c r="J5" s="4">
        <f>I5/I4</f>
        <v>0.14740523180482254</v>
      </c>
      <c r="K5" s="2">
        <v>4972258.3574062567</v>
      </c>
    </row>
    <row r="6" spans="1:11" x14ac:dyDescent="0.3">
      <c r="F6" t="s">
        <v>8</v>
      </c>
    </row>
    <row r="7" spans="1:11" x14ac:dyDescent="0.3">
      <c r="F7" t="s">
        <v>9</v>
      </c>
      <c r="G7" s="2">
        <v>11269116.278302033</v>
      </c>
      <c r="H7" s="4">
        <f>G7/G5</f>
        <v>0.9303260569721441</v>
      </c>
      <c r="I7">
        <v>408713</v>
      </c>
      <c r="J7" s="4">
        <f>I7/I5</f>
        <v>0.91276014623350465</v>
      </c>
      <c r="K7" s="2">
        <v>4678348.7644800143</v>
      </c>
    </row>
    <row r="8" spans="1:11" x14ac:dyDescent="0.3">
      <c r="F8" t="s">
        <v>10</v>
      </c>
      <c r="G8" s="2">
        <f>G5-G7</f>
        <v>843966.21986930817</v>
      </c>
      <c r="H8" s="4">
        <f>1-H7</f>
        <v>6.96739430278559E-2</v>
      </c>
      <c r="I8">
        <f>I5-I7</f>
        <v>39064</v>
      </c>
      <c r="J8" s="4">
        <f>1-J7</f>
        <v>8.7239853766495346E-2</v>
      </c>
      <c r="K8" s="2">
        <f>K5-K7</f>
        <v>293909.59292624239</v>
      </c>
    </row>
    <row r="9" spans="1:11" x14ac:dyDescent="0.3">
      <c r="E9" s="6" t="s">
        <v>11</v>
      </c>
      <c r="F9" s="6"/>
      <c r="G9" s="2">
        <v>2022124.4294510251</v>
      </c>
      <c r="H9" s="4">
        <f>1-H5-H10</f>
        <v>0.14171399123896736</v>
      </c>
      <c r="I9">
        <v>2072409</v>
      </c>
      <c r="J9" s="4">
        <f>1-J5-J10</f>
        <v>0.6822233590367538</v>
      </c>
      <c r="K9" s="2">
        <v>170700873.38008884</v>
      </c>
    </row>
    <row r="10" spans="1:11" x14ac:dyDescent="0.3">
      <c r="E10" s="6" t="s">
        <v>12</v>
      </c>
      <c r="F10" s="6"/>
      <c r="G10" s="2">
        <v>133845.914458599</v>
      </c>
      <c r="H10" s="4">
        <f>G10/G4</f>
        <v>9.380154095713562E-3</v>
      </c>
      <c r="I10">
        <v>517542</v>
      </c>
      <c r="J10" s="4">
        <f>I10/I4</f>
        <v>0.17037140915842366</v>
      </c>
      <c r="K10" s="2">
        <v>530626.89683516498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5428038.7801135955</v>
      </c>
      <c r="H13" s="5">
        <f>G13/G5</f>
        <v>0.44811374651605346</v>
      </c>
      <c r="I13" s="1">
        <f>I14+I15</f>
        <v>175393</v>
      </c>
      <c r="J13" s="5">
        <f>I13/I5</f>
        <v>0.39169720642194666</v>
      </c>
      <c r="K13" s="3">
        <f>K14+K15</f>
        <v>1347560.3522758731</v>
      </c>
    </row>
    <row r="14" spans="1:11" x14ac:dyDescent="0.3">
      <c r="E14" s="6" t="s">
        <v>15</v>
      </c>
      <c r="F14" s="6"/>
      <c r="G14" s="2">
        <v>5114746.4655048549</v>
      </c>
      <c r="H14" s="4">
        <f>G14/G7</f>
        <v>0.45387289821056992</v>
      </c>
      <c r="I14">
        <v>160023</v>
      </c>
      <c r="J14" s="4">
        <f>I14/I7</f>
        <v>0.39152901914057053</v>
      </c>
      <c r="K14" s="2">
        <v>1318844.2126903001</v>
      </c>
    </row>
    <row r="15" spans="1:11" x14ac:dyDescent="0.3">
      <c r="E15" s="6" t="s">
        <v>16</v>
      </c>
      <c r="F15" s="6"/>
      <c r="G15" s="2">
        <v>313292.31460874103</v>
      </c>
      <c r="H15" s="4">
        <f>G15/G8</f>
        <v>0.37121428231719478</v>
      </c>
      <c r="I15">
        <v>15370</v>
      </c>
      <c r="J15" s="4">
        <f>I15/I8</f>
        <v>0.39345689125537581</v>
      </c>
      <c r="K15" s="2">
        <v>28716.139585573001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4739412.8688409226</v>
      </c>
      <c r="H18" s="4">
        <f>G18/G5</f>
        <v>0.39126398004441981</v>
      </c>
      <c r="I18">
        <v>169638</v>
      </c>
      <c r="J18" s="4">
        <f>I18/I5</f>
        <v>0.37884482677761477</v>
      </c>
      <c r="K18" s="2">
        <v>1210145.5587489349</v>
      </c>
    </row>
    <row r="19" spans="2:11" x14ac:dyDescent="0.3">
      <c r="E19" s="6" t="s">
        <v>20</v>
      </c>
      <c r="F19" s="6"/>
      <c r="G19" s="2">
        <v>1032805.496895698</v>
      </c>
      <c r="H19" s="4">
        <f>G19/G5</f>
        <v>8.5263639296736915E-2</v>
      </c>
      <c r="I19">
        <v>27497</v>
      </c>
      <c r="J19" s="4">
        <f>I19/I5</f>
        <v>6.1407798971362976E-2</v>
      </c>
      <c r="K19" s="2">
        <v>473335.65331515198</v>
      </c>
    </row>
    <row r="20" spans="2:11" x14ac:dyDescent="0.3">
      <c r="E20" s="6" t="s">
        <v>21</v>
      </c>
      <c r="F20" s="6"/>
      <c r="G20" s="2">
        <v>6340864.1324347192</v>
      </c>
      <c r="H20" s="4">
        <f>1-H18-H19</f>
        <v>0.52347238065884327</v>
      </c>
      <c r="I20">
        <v>250606</v>
      </c>
      <c r="J20" s="4">
        <f>1-J18-J19</f>
        <v>0.55974737425102228</v>
      </c>
      <c r="K20" s="2">
        <v>3277446.4642354599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258129.46562480601</v>
      </c>
      <c r="H22" s="4">
        <f>G22/G20</f>
        <v>4.0708878196021418E-2</v>
      </c>
      <c r="I22">
        <v>20559</v>
      </c>
      <c r="J22" s="4">
        <f>I22/I20</f>
        <v>8.2037141967869889E-2</v>
      </c>
      <c r="K22" s="2">
        <v>626575.79018286394</v>
      </c>
    </row>
    <row r="23" spans="2:11" x14ac:dyDescent="0.3">
      <c r="F23" t="s">
        <v>24</v>
      </c>
      <c r="G23" s="2">
        <f>G20-G22</f>
        <v>6082734.6668099128</v>
      </c>
      <c r="H23" s="4">
        <f>1-H22</f>
        <v>0.95929112180397857</v>
      </c>
      <c r="I23">
        <f>I20-I22</f>
        <v>230047</v>
      </c>
      <c r="J23" s="4">
        <f>1-J22</f>
        <v>0.91796285803213007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6134752.5993445423</v>
      </c>
      <c r="H26" s="4">
        <f>G26/G5</f>
        <v>0.50645676691054309</v>
      </c>
      <c r="I26">
        <v>226091</v>
      </c>
      <c r="J26" s="4">
        <f>I26/I5</f>
        <v>0.50491874303503748</v>
      </c>
      <c r="K26" s="2">
        <v>2947245.8242067918</v>
      </c>
    </row>
    <row r="27" spans="2:11" x14ac:dyDescent="0.3">
      <c r="E27" s="6" t="s">
        <v>27</v>
      </c>
      <c r="F27" s="6"/>
      <c r="G27" s="2">
        <v>5940264.519899236</v>
      </c>
      <c r="H27" s="4">
        <f>G27/G5</f>
        <v>0.49040073167139842</v>
      </c>
      <c r="I27">
        <v>220532</v>
      </c>
      <c r="J27" s="4">
        <f>I27/I5</f>
        <v>0.49250408127259776</v>
      </c>
      <c r="K27" s="2">
        <v>2011789.0656647941</v>
      </c>
    </row>
    <row r="28" spans="2:11" x14ac:dyDescent="0.3">
      <c r="E28" s="6" t="s">
        <v>28</v>
      </c>
      <c r="F28" s="6"/>
      <c r="G28" s="2">
        <v>34459.857836048002</v>
      </c>
      <c r="H28" s="4">
        <f>G28/G5</f>
        <v>2.8448462925312577E-3</v>
      </c>
      <c r="I28">
        <v>963</v>
      </c>
      <c r="J28" s="4">
        <f>I28/I5</f>
        <v>2.1506240829698713E-3</v>
      </c>
      <c r="K28" s="2">
        <v>10377.725097701999</v>
      </c>
    </row>
    <row r="29" spans="2:11" x14ac:dyDescent="0.3">
      <c r="E29" s="6" t="s">
        <v>29</v>
      </c>
      <c r="F29" s="6"/>
      <c r="G29" s="2">
        <v>3605.5210915140001</v>
      </c>
      <c r="H29" s="4">
        <f>G29/G5</f>
        <v>2.976551255271571E-4</v>
      </c>
      <c r="I29">
        <v>183</v>
      </c>
      <c r="J29" s="4">
        <f>I29/I5</f>
        <v>4.08685573399259E-4</v>
      </c>
      <c r="K29" s="2">
        <v>2844.5521502790002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12764620.534676179</v>
      </c>
    </row>
    <row r="3" spans="1:2" x14ac:dyDescent="0.3">
      <c r="A3" t="s">
        <v>32</v>
      </c>
      <c r="B3">
        <f>'NEWT - EU'!$G$8</f>
        <v>868364.79250469245</v>
      </c>
    </row>
    <row r="4" spans="1:2" x14ac:dyDescent="0.3">
      <c r="A4" t="s">
        <v>33</v>
      </c>
      <c r="B4">
        <f>'NEWT - EU'!$G$9</f>
        <v>429012.561289565</v>
      </c>
    </row>
    <row r="5" spans="1:2" x14ac:dyDescent="0.3">
      <c r="A5" t="s">
        <v>34</v>
      </c>
      <c r="B5">
        <f>'NEWT - EU'!$G$10</f>
        <v>368.75036163200002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427220</v>
      </c>
    </row>
    <row r="16" spans="1:2" x14ac:dyDescent="0.3">
      <c r="A16" t="s">
        <v>32</v>
      </c>
      <c r="B16">
        <f>'NEWT - EU'!$I$8</f>
        <v>43463</v>
      </c>
    </row>
    <row r="17" spans="1:2" x14ac:dyDescent="0.3">
      <c r="A17" t="s">
        <v>33</v>
      </c>
      <c r="B17">
        <f>'NEWT - EU'!$I$9</f>
        <v>954167</v>
      </c>
    </row>
    <row r="18" spans="1:2" x14ac:dyDescent="0.3">
      <c r="A18" t="s">
        <v>34</v>
      </c>
      <c r="B18">
        <f>'NEWT - EU'!$I$10</f>
        <v>3040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6550643.5810268084</v>
      </c>
    </row>
    <row r="28" spans="1:2" x14ac:dyDescent="0.3">
      <c r="A28" t="s">
        <v>37</v>
      </c>
      <c r="B28">
        <f>'NEWT - EU'!$G$19</f>
        <v>1251223.1285414491</v>
      </c>
    </row>
    <row r="29" spans="1:2" x14ac:dyDescent="0.3">
      <c r="A29" t="s">
        <v>38</v>
      </c>
      <c r="B29">
        <f>'NEWT - EU'!$G$22</f>
        <v>75569.918722536997</v>
      </c>
    </row>
    <row r="30" spans="1:2" x14ac:dyDescent="0.3">
      <c r="A30" t="s">
        <v>39</v>
      </c>
      <c r="B30">
        <f>'NEWT - EU'!$G$23</f>
        <v>5755548.698890077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6311462.1430423437</v>
      </c>
    </row>
    <row r="41" spans="1:2" x14ac:dyDescent="0.3">
      <c r="A41" t="s">
        <v>42</v>
      </c>
      <c r="B41">
        <f>'NEWT - EU'!$G$27</f>
        <v>7308583.1242150664</v>
      </c>
    </row>
    <row r="42" spans="1:2" x14ac:dyDescent="0.3">
      <c r="A42" t="s">
        <v>43</v>
      </c>
      <c r="B42">
        <f>'NEWT - EU'!$G$28</f>
        <v>12360.993876963999</v>
      </c>
    </row>
    <row r="43" spans="1:2" x14ac:dyDescent="0.3">
      <c r="A43" t="s">
        <v>44</v>
      </c>
      <c r="B43">
        <f>'NEWT - EU'!$G$29</f>
        <v>579.066046497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2024-02-12T10:00:23Z</dcterms:created>
  <dcterms:modified xsi:type="dcterms:W3CDTF">2024-02-12T10:00:23Z</dcterms:modified>
</cp:coreProperties>
</file>