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4C1028F-7F62-4F02-B3E1-1458EF8F93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5" i="5"/>
  <c r="J14" i="5"/>
  <c r="H14" i="5"/>
  <c r="K13" i="5"/>
  <c r="I13" i="5"/>
  <c r="J13" i="5" s="1"/>
  <c r="H13" i="5"/>
  <c r="G13" i="5"/>
  <c r="J10" i="5"/>
  <c r="H10" i="5"/>
  <c r="H9" i="5"/>
  <c r="K8" i="5"/>
  <c r="I8" i="5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J20" i="2" s="1"/>
  <c r="H19" i="2"/>
  <c r="J18" i="2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<sst xmlns="http://schemas.openxmlformats.org/spreadsheetml/2006/main" count="82" uniqueCount="45">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</sst>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14664962.12619644</c:v>
                </c:pt>
                <c:pt idx="1">
                  <c:v>530804.10312418453</c:v>
                </c:pt>
                <c:pt idx="2">
                  <c:v>463936.95761790802</c:v>
                </c:pt>
                <c:pt idx="3">
                  <c:v>250.18665615399999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5F6-47A4-BAC8-8DF7BA64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462227</c:v>
                </c:pt>
                <c:pt idx="1">
                  <c:v>20140</c:v>
                </c:pt>
                <c:pt idx="2">
                  <c:v>867684</c:v>
                </c:pt>
                <c:pt idx="3">
                  <c:v>2275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0A-4140-9E03-50755E525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6630644.3365719002</c:v>
                </c:pt>
                <c:pt idx="1">
                  <c:v>1447851.1039352899</c:v>
                </c:pt>
                <c:pt idx="2">
                  <c:v>121620.63654851999</c:v>
                </c:pt>
                <c:pt idx="3">
                  <c:v>6995650.1522649145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DE4-4A1F-A398-46F9F16A3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6586865.0229390739</c:v>
                </c:pt>
                <c:pt idx="1">
                  <c:v>8597851.913428897</c:v>
                </c:pt>
                <c:pt idx="2">
                  <c:v>10596.401846926001</c:v>
                </c:pt>
                <c:pt idx="3">
                  <c:v>452.89110572800001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00-4A9B-AD38-DD001AFFA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15659953.373594688</v>
      </c>
      <c r="H4" s="5"/>
      <c r="I4" s="1">
        <v>1352326</v>
      </c>
      <c r="J4" s="5"/>
      <c r="K4" s="3">
        <v>2051420.1333994991</v>
      </c>
    </row>
    <row r="5" spans="1:11" x14ac:dyDescent="0.25">
      <c r="E5" s="6" t="s">
        <v>7</v>
      </c>
      <c r="F5" s="6"/>
      <c r="G5" s="2">
        <v>15195766.229320625</v>
      </c>
      <c r="H5" s="4">
        <f>G5/G4</f>
        <v>0.97035833165015928</v>
      </c>
      <c r="I5">
        <v>482367</v>
      </c>
      <c r="J5" s="4">
        <f>I5/I4</f>
        <v>0.35669431779023697</v>
      </c>
      <c r="K5" s="2">
        <v>1600273.4002499629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14664962.12619644</v>
      </c>
      <c r="H7" s="4">
        <f>G7/G5</f>
        <v>0.96506894781653163</v>
      </c>
      <c r="I7">
        <v>462227</v>
      </c>
      <c r="J7" s="4">
        <f>I7/I5</f>
        <v>0.95824755839433462</v>
      </c>
      <c r="K7" s="2">
        <v>1447839.307901629</v>
      </c>
    </row>
    <row r="8" spans="1:11" x14ac:dyDescent="0.25">
      <c r="F8" t="s">
        <v>10</v>
      </c>
      <c r="G8" s="2">
        <f>G5-G7</f>
        <v>530804.10312418453</v>
      </c>
      <c r="H8" s="4">
        <f>1-H7</f>
        <v>3.493105218346837E-2</v>
      </c>
      <c r="I8">
        <f>I5-I7</f>
        <v>20140</v>
      </c>
      <c r="J8" s="4">
        <f>1-J7</f>
        <v>4.175244160566538E-2</v>
      </c>
      <c r="K8" s="2">
        <f>K5-K7</f>
        <v>152434.09234833391</v>
      </c>
    </row>
    <row r="9" spans="1:11" x14ac:dyDescent="0.25">
      <c r="E9" s="6" t="s">
        <v>11</v>
      </c>
      <c r="F9" s="6"/>
      <c r="G9" s="2">
        <v>463936.95761790802</v>
      </c>
      <c r="H9" s="4">
        <f>1-H5-H10</f>
        <v>2.9625692142876029E-2</v>
      </c>
      <c r="I9">
        <v>867684</v>
      </c>
      <c r="J9" s="4">
        <f>1-J5-J10</f>
        <v>0.64162339554219916</v>
      </c>
      <c r="K9" s="2">
        <v>449469.81693784101</v>
      </c>
    </row>
    <row r="10" spans="1:11" x14ac:dyDescent="0.25">
      <c r="E10" s="6" t="s">
        <v>12</v>
      </c>
      <c r="F10" s="6"/>
      <c r="G10" s="2">
        <v>250.18665615399999</v>
      </c>
      <c r="H10" s="4">
        <f>G10/G4</f>
        <v>1.5976206964693567E-5</v>
      </c>
      <c r="I10">
        <v>2275</v>
      </c>
      <c r="J10" s="4">
        <f>I10/I4</f>
        <v>1.6822866675638862E-3</v>
      </c>
      <c r="K10" s="2">
        <v>1676.9162116949999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7524649.6455393489</v>
      </c>
      <c r="H13" s="5">
        <f>G13/G5</f>
        <v>0.49518066624507179</v>
      </c>
      <c r="I13" s="1">
        <f>I14+I15</f>
        <v>277838</v>
      </c>
      <c r="J13" s="5">
        <f>I13/I5</f>
        <v>0.57598882178921862</v>
      </c>
      <c r="K13" s="3">
        <f>K14+K15</f>
        <v>206109.54949273099</v>
      </c>
    </row>
    <row r="14" spans="1:11" x14ac:dyDescent="0.25">
      <c r="E14" s="6" t="s">
        <v>15</v>
      </c>
      <c r="F14" s="6"/>
      <c r="G14" s="2">
        <v>7490113.9616772849</v>
      </c>
      <c r="H14" s="4">
        <f>G14/G7</f>
        <v>0.51074894685868166</v>
      </c>
      <c r="I14">
        <v>275312</v>
      </c>
      <c r="J14" s="4">
        <f>I14/I7</f>
        <v>0.59562076641996253</v>
      </c>
      <c r="K14" s="2">
        <v>203479.76308792501</v>
      </c>
    </row>
    <row r="15" spans="1:11" x14ac:dyDescent="0.25">
      <c r="E15" s="6" t="s">
        <v>16</v>
      </c>
      <c r="F15" s="6"/>
      <c r="G15" s="2">
        <v>34535.683862063997</v>
      </c>
      <c r="H15" s="4">
        <f>G15/G8</f>
        <v>6.5062955728479338E-2</v>
      </c>
      <c r="I15">
        <v>2526</v>
      </c>
      <c r="J15" s="4">
        <f>I15/I8</f>
        <v>0.12542204568023832</v>
      </c>
      <c r="K15" s="2">
        <v>2629.7864048060001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6630644.3365719002</v>
      </c>
      <c r="H18" s="4">
        <f>G18/G5</f>
        <v>0.43634814042992448</v>
      </c>
      <c r="I18">
        <v>252877</v>
      </c>
      <c r="J18" s="4">
        <f>I18/I5</f>
        <v>0.52424191538807585</v>
      </c>
      <c r="K18" s="2">
        <v>66870.395844073995</v>
      </c>
    </row>
    <row r="19" spans="2:11" x14ac:dyDescent="0.25">
      <c r="E19" s="6" t="s">
        <v>20</v>
      </c>
      <c r="F19" s="6"/>
      <c r="G19" s="2">
        <v>1447851.1039352899</v>
      </c>
      <c r="H19" s="4">
        <f>G19/G5</f>
        <v>9.5279901130725722E-2</v>
      </c>
      <c r="I19">
        <v>27942</v>
      </c>
      <c r="J19" s="4">
        <f>I19/I5</f>
        <v>5.7926848229667455E-2</v>
      </c>
      <c r="K19" s="2">
        <v>161609.22785901101</v>
      </c>
    </row>
    <row r="20" spans="2:11" x14ac:dyDescent="0.25">
      <c r="E20" s="6" t="s">
        <v>21</v>
      </c>
      <c r="F20" s="6"/>
      <c r="G20" s="2">
        <v>7117270.7888134345</v>
      </c>
      <c r="H20" s="4">
        <f>1-H18-H19</f>
        <v>0.46837195843934976</v>
      </c>
      <c r="I20">
        <v>201548</v>
      </c>
      <c r="J20" s="4">
        <f>1-J18-J19</f>
        <v>0.41783123638225672</v>
      </c>
      <c r="K20" s="2">
        <v>1371793.776546878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121620.63654851999</v>
      </c>
      <c r="H22" s="4">
        <f>G22/G20</f>
        <v>1.7088100222303913E-2</v>
      </c>
      <c r="I22">
        <v>9598</v>
      </c>
      <c r="J22" s="4">
        <f>I22/I20</f>
        <v>4.7621410284398751E-2</v>
      </c>
      <c r="K22" s="2">
        <v>72162.092532109004</v>
      </c>
    </row>
    <row r="23" spans="2:11" x14ac:dyDescent="0.25">
      <c r="F23" t="s">
        <v>24</v>
      </c>
      <c r="G23" s="2">
        <f>G20-G22</f>
        <v>6995650.1522649145</v>
      </c>
      <c r="H23" s="4">
        <f>1-H22</f>
        <v>0.98291189977769611</v>
      </c>
      <c r="I23">
        <f>I20-I22</f>
        <v>191950</v>
      </c>
      <c r="J23" s="4">
        <f>1-J22</f>
        <v>0.9523785897156013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6586865.0229390739</v>
      </c>
      <c r="H26" s="4">
        <f>G26/G5</f>
        <v>0.43346711995539566</v>
      </c>
      <c r="I26">
        <v>237619</v>
      </c>
      <c r="J26" s="4">
        <f>I26/I5</f>
        <v>0.49261039830668352</v>
      </c>
      <c r="K26" s="2">
        <v>263401.28610929102</v>
      </c>
    </row>
    <row r="27" spans="2:11" x14ac:dyDescent="0.25">
      <c r="E27" s="6" t="s">
        <v>27</v>
      </c>
      <c r="F27" s="6"/>
      <c r="G27" s="2">
        <v>8597851.913428897</v>
      </c>
      <c r="H27" s="4">
        <f>G27/G5</f>
        <v>0.56580575034374503</v>
      </c>
      <c r="I27">
        <v>244411</v>
      </c>
      <c r="J27" s="4">
        <f>I27/I5</f>
        <v>0.50669096351947795</v>
      </c>
      <c r="K27" s="2">
        <v>1336833.9023325229</v>
      </c>
    </row>
    <row r="28" spans="2:11" x14ac:dyDescent="0.25">
      <c r="E28" s="6" t="s">
        <v>28</v>
      </c>
      <c r="F28" s="6"/>
      <c r="G28" s="2">
        <v>10596.401846926001</v>
      </c>
      <c r="H28" s="4">
        <f>G28/G5</f>
        <v>6.9732593190858442E-4</v>
      </c>
      <c r="I28">
        <v>311</v>
      </c>
      <c r="J28" s="4">
        <f>I28/I5</f>
        <v>6.447373058273058E-4</v>
      </c>
      <c r="K28" s="2">
        <v>0</v>
      </c>
    </row>
    <row r="29" spans="2:11" x14ac:dyDescent="0.25">
      <c r="E29" s="6" t="s">
        <v>29</v>
      </c>
      <c r="F29" s="6"/>
      <c r="G29" s="2">
        <v>452.89110572800001</v>
      </c>
      <c r="H29" s="4">
        <f>G29/G5</f>
        <v>2.9803768950731481E-5</v>
      </c>
      <c r="I29">
        <v>26</v>
      </c>
      <c r="J29" s="4">
        <f>I29/I5</f>
        <v>5.3900868011286013E-5</v>
      </c>
      <c r="K29" s="2">
        <v>38.211808148999999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15423694.770097854</v>
      </c>
      <c r="H4" s="5"/>
      <c r="I4" s="1">
        <v>2323252</v>
      </c>
      <c r="J4" s="5"/>
      <c r="K4" s="3">
        <v>154560667.14331827</v>
      </c>
    </row>
    <row r="5" spans="1:11" x14ac:dyDescent="0.25">
      <c r="E5" s="6" t="s">
        <v>7</v>
      </c>
      <c r="F5" s="6"/>
      <c r="G5" s="2">
        <v>13061189.93069634</v>
      </c>
      <c r="H5" s="4">
        <f>G5/G4</f>
        <v>0.84682627122641607</v>
      </c>
      <c r="I5">
        <v>444562</v>
      </c>
      <c r="J5" s="4">
        <f>I5/I4</f>
        <v>0.19135332714660314</v>
      </c>
      <c r="K5" s="2">
        <v>16283570.240644231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12458831.703973768</v>
      </c>
      <c r="H7" s="4">
        <f>G7/G5</f>
        <v>0.95388182624104467</v>
      </c>
      <c r="I7">
        <v>420960</v>
      </c>
      <c r="J7" s="4">
        <f>I7/I5</f>
        <v>0.94690954242602832</v>
      </c>
      <c r="K7" s="2">
        <v>16028932.174399745</v>
      </c>
    </row>
    <row r="8" spans="1:11" x14ac:dyDescent="0.25">
      <c r="F8" t="s">
        <v>10</v>
      </c>
      <c r="G8" s="2">
        <f>G5-G7</f>
        <v>602358.226722572</v>
      </c>
      <c r="H8" s="4">
        <f>1-H7</f>
        <v>4.6118173758955328E-2</v>
      </c>
      <c r="I8">
        <f>I5-I7</f>
        <v>23602</v>
      </c>
      <c r="J8" s="4">
        <f>1-J7</f>
        <v>5.3090457573971683E-2</v>
      </c>
      <c r="K8" s="2">
        <f>K5-K7</f>
        <v>254638.06624448672</v>
      </c>
    </row>
    <row r="9" spans="1:11" x14ac:dyDescent="0.25">
      <c r="E9" s="6" t="s">
        <v>11</v>
      </c>
      <c r="F9" s="6"/>
      <c r="G9" s="2">
        <v>2230008.4193997928</v>
      </c>
      <c r="H9" s="4">
        <f>1-H5-H10</f>
        <v>0.14458328258175485</v>
      </c>
      <c r="I9">
        <v>1305724</v>
      </c>
      <c r="J9" s="4">
        <f>1-J5-J10</f>
        <v>0.56202426598578192</v>
      </c>
      <c r="K9" s="2">
        <v>137500120.41598439</v>
      </c>
    </row>
    <row r="10" spans="1:11" x14ac:dyDescent="0.25">
      <c r="E10" s="6" t="s">
        <v>12</v>
      </c>
      <c r="F10" s="6"/>
      <c r="G10" s="2">
        <v>132496.42000172101</v>
      </c>
      <c r="H10" s="4">
        <f>G10/G4</f>
        <v>8.5904461918290681E-3</v>
      </c>
      <c r="I10">
        <v>572966</v>
      </c>
      <c r="J10" s="4">
        <f>I10/I4</f>
        <v>0.24662240686761489</v>
      </c>
      <c r="K10" s="2">
        <v>776976.48668965604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5424628.8699835828</v>
      </c>
      <c r="H13" s="5">
        <f>G13/G5</f>
        <v>0.41532424677744317</v>
      </c>
      <c r="I13" s="1">
        <f>I14+I15</f>
        <v>174773</v>
      </c>
      <c r="J13" s="5">
        <f>I13/I5</f>
        <v>0.39313526572221646</v>
      </c>
      <c r="K13" s="3">
        <f>K14+K15</f>
        <v>4602905.3281207718</v>
      </c>
    </row>
    <row r="14" spans="1:11" x14ac:dyDescent="0.25">
      <c r="E14" s="6" t="s">
        <v>15</v>
      </c>
      <c r="F14" s="6"/>
      <c r="G14" s="2">
        <v>5391274.1330195591</v>
      </c>
      <c r="H14" s="4">
        <f>G14/G7</f>
        <v>0.43272710163505956</v>
      </c>
      <c r="I14">
        <v>173080</v>
      </c>
      <c r="J14" s="4">
        <f>I14/I7</f>
        <v>0.411155454199924</v>
      </c>
      <c r="K14" s="2">
        <v>4592697.8524562614</v>
      </c>
    </row>
    <row r="15" spans="1:11" x14ac:dyDescent="0.25">
      <c r="E15" s="6" t="s">
        <v>16</v>
      </c>
      <c r="F15" s="6"/>
      <c r="G15" s="2">
        <v>33354.736964023999</v>
      </c>
      <c r="H15" s="4">
        <f>G15/G8</f>
        <v>5.5373589143966624E-2</v>
      </c>
      <c r="I15">
        <v>1693</v>
      </c>
      <c r="J15" s="4">
        <f>I15/I8</f>
        <v>7.1731209219557668E-2</v>
      </c>
      <c r="K15" s="2">
        <v>10207.475664510001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4794742.0743181398</v>
      </c>
      <c r="H18" s="4">
        <f>G18/G5</f>
        <v>0.36709841138207189</v>
      </c>
      <c r="I18">
        <v>169119</v>
      </c>
      <c r="J18" s="4">
        <f>I18/I5</f>
        <v>0.38041712966920249</v>
      </c>
      <c r="K18" s="2">
        <v>3596616.0149841132</v>
      </c>
    </row>
    <row r="19" spans="2:11" x14ac:dyDescent="0.25">
      <c r="E19" s="6" t="s">
        <v>20</v>
      </c>
      <c r="F19" s="6"/>
      <c r="G19" s="2">
        <v>1160817.687789846</v>
      </c>
      <c r="H19" s="4">
        <f>G19/G5</f>
        <v>8.8875339379431137E-2</v>
      </c>
      <c r="I19">
        <v>29351</v>
      </c>
      <c r="J19" s="4">
        <f>I19/I5</f>
        <v>6.6022287105060709E-2</v>
      </c>
      <c r="K19" s="2">
        <v>3056390.7756891558</v>
      </c>
    </row>
    <row r="20" spans="2:11" x14ac:dyDescent="0.25">
      <c r="E20" s="6" t="s">
        <v>21</v>
      </c>
      <c r="F20" s="6"/>
      <c r="G20" s="2">
        <v>7105630.1685883543</v>
      </c>
      <c r="H20" s="4">
        <f>1-H18-H19</f>
        <v>0.54402624923849696</v>
      </c>
      <c r="I20">
        <v>246055</v>
      </c>
      <c r="J20" s="4">
        <f>1-J18-J19</f>
        <v>0.55356058322573676</v>
      </c>
      <c r="K20" s="2">
        <v>9618479.3638943639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308933.13928476098</v>
      </c>
      <c r="H22" s="4">
        <f>G22/G20</f>
        <v>4.3477233117261357E-2</v>
      </c>
      <c r="I22">
        <v>23558</v>
      </c>
      <c r="J22" s="4">
        <f>I22/I20</f>
        <v>9.5742821726849683E-2</v>
      </c>
      <c r="K22" s="2">
        <v>3304217.4823397631</v>
      </c>
    </row>
    <row r="23" spans="2:11" x14ac:dyDescent="0.25">
      <c r="F23" t="s">
        <v>24</v>
      </c>
      <c r="G23" s="2">
        <f>G20-G22</f>
        <v>6796697.0293035936</v>
      </c>
      <c r="H23" s="4">
        <f>1-H22</f>
        <v>0.95652276688273863</v>
      </c>
      <c r="I23">
        <f>I20-I22</f>
        <v>222497</v>
      </c>
      <c r="J23" s="4">
        <f>1-J22</f>
        <v>0.90425717827315033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6333211.8315490857</v>
      </c>
      <c r="H26" s="4">
        <f>G26/G5</f>
        <v>0.48488781383270479</v>
      </c>
      <c r="I26">
        <v>232924</v>
      </c>
      <c r="J26" s="4">
        <f>I26/I5</f>
        <v>0.52394041775950262</v>
      </c>
      <c r="K26" s="2">
        <v>8998203.3944059554</v>
      </c>
    </row>
    <row r="27" spans="2:11" x14ac:dyDescent="0.25">
      <c r="E27" s="6" t="s">
        <v>27</v>
      </c>
      <c r="F27" s="6"/>
      <c r="G27" s="2">
        <v>6685722.7622162597</v>
      </c>
      <c r="H27" s="4">
        <f>G27/G5</f>
        <v>0.51187700337344522</v>
      </c>
      <c r="I27">
        <v>210377</v>
      </c>
      <c r="J27" s="4">
        <f>I27/I5</f>
        <v>0.47322308249468015</v>
      </c>
      <c r="K27" s="2">
        <v>7273561.783941878</v>
      </c>
    </row>
    <row r="28" spans="2:11" x14ac:dyDescent="0.25">
      <c r="E28" s="6" t="s">
        <v>28</v>
      </c>
      <c r="F28" s="6"/>
      <c r="G28" s="2">
        <v>38661.874208822002</v>
      </c>
      <c r="H28" s="4">
        <f>G28/G5</f>
        <v>2.9600575762212191E-3</v>
      </c>
      <c r="I28">
        <v>1059</v>
      </c>
      <c r="J28" s="4">
        <f>I28/I5</f>
        <v>2.3821199292787059E-3</v>
      </c>
      <c r="K28" s="2">
        <v>8933.5063429740003</v>
      </c>
    </row>
    <row r="29" spans="2:11" x14ac:dyDescent="0.25">
      <c r="E29" s="6" t="s">
        <v>29</v>
      </c>
      <c r="F29" s="6"/>
      <c r="G29" s="2">
        <v>3593.4627221720002</v>
      </c>
      <c r="H29" s="4">
        <f>G29/G5</f>
        <v>2.7512521762865287E-4</v>
      </c>
      <c r="I29">
        <v>193</v>
      </c>
      <c r="J29" s="4">
        <f>I29/I5</f>
        <v>4.341351712472051E-4</v>
      </c>
      <c r="K29" s="2">
        <v>2871.5559534240001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14664962.12619644</v>
      </c>
    </row>
    <row r="3" spans="1:2" x14ac:dyDescent="0.25">
      <c r="A3" t="s">
        <v>32</v>
      </c>
      <c r="B3">
        <f>'NEWT - EU'!$G$8</f>
        <v>530804.10312418453</v>
      </c>
    </row>
    <row r="4" spans="1:2" x14ac:dyDescent="0.25">
      <c r="A4" t="s">
        <v>33</v>
      </c>
      <c r="B4">
        <f>'NEWT - EU'!$G$9</f>
        <v>463936.95761790802</v>
      </c>
    </row>
    <row r="5" spans="1:2" x14ac:dyDescent="0.25">
      <c r="A5" t="s">
        <v>34</v>
      </c>
      <c r="B5">
        <f>'NEWT - EU'!$G$10</f>
        <v>250.18665615399999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462227</v>
      </c>
    </row>
    <row r="16" spans="1:2" x14ac:dyDescent="0.25">
      <c r="A16" t="s">
        <v>32</v>
      </c>
      <c r="B16">
        <f>'NEWT - EU'!$I$8</f>
        <v>20140</v>
      </c>
    </row>
    <row r="17" spans="1:2" x14ac:dyDescent="0.25">
      <c r="A17" t="s">
        <v>33</v>
      </c>
      <c r="B17">
        <f>'NEWT - EU'!$I$9</f>
        <v>867684</v>
      </c>
    </row>
    <row r="18" spans="1:2" x14ac:dyDescent="0.25">
      <c r="A18" t="s">
        <v>34</v>
      </c>
      <c r="B18">
        <f>'NEWT - EU'!$I$10</f>
        <v>2275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6630644.3365719002</v>
      </c>
    </row>
    <row r="28" spans="1:2" x14ac:dyDescent="0.25">
      <c r="A28" t="s">
        <v>37</v>
      </c>
      <c r="B28">
        <f>'NEWT - EU'!$G$19</f>
        <v>1447851.1039352899</v>
      </c>
    </row>
    <row r="29" spans="1:2" x14ac:dyDescent="0.25">
      <c r="A29" t="s">
        <v>38</v>
      </c>
      <c r="B29">
        <f>'NEWT - EU'!$G$22</f>
        <v>121620.63654851999</v>
      </c>
    </row>
    <row r="30" spans="1:2" x14ac:dyDescent="0.25">
      <c r="A30" t="s">
        <v>39</v>
      </c>
      <c r="B30">
        <f>'NEWT - EU'!$G$23</f>
        <v>6995650.1522649145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6586865.0229390739</v>
      </c>
    </row>
    <row r="41" spans="1:2" x14ac:dyDescent="0.25">
      <c r="A41" t="s">
        <v>42</v>
      </c>
      <c r="B41">
        <f>'NEWT - EU'!$G$27</f>
        <v>8597851.913428897</v>
      </c>
    </row>
    <row r="42" spans="1:2" x14ac:dyDescent="0.25">
      <c r="A42" t="s">
        <v>43</v>
      </c>
      <c r="B42">
        <f>'NEWT - EU'!$G$28</f>
        <v>10596.401846926001</v>
      </c>
    </row>
    <row r="43" spans="1:2" x14ac:dyDescent="0.25">
      <c r="A43" t="s">
        <v>44</v>
      </c>
      <c r="B43">
        <f>'NEWT - EU'!$G$29</f>
        <v>452.89110572800001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2024-08-16T08:43:46Z</dcterms:created>
  <dcterms:modified xsi:type="dcterms:W3CDTF">2024-08-16T08:43:46Z</dcterms:modified>
</cp:coreProperties>
</file>