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35B9D54-AE14-4BAC-B201-BBE808BAD4A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J13" i="2"/>
  <c r="I13" i="2"/>
  <c r="H13" i="2"/>
  <c r="G13" i="2"/>
  <c r="J10" i="2"/>
  <c r="H10" i="2"/>
  <c r="H9" i="2" s="1"/>
  <c r="J9" i="2"/>
  <c r="K8" i="2"/>
  <c r="J8" i="2"/>
  <c r="I8" i="2"/>
  <c r="B16" i="3" s="1"/>
  <c r="G8" i="2"/>
  <c r="B3" i="3" s="1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<sst xmlns="http://schemas.openxmlformats.org/spreadsheetml/2006/main" count="82" uniqueCount="45">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</sst>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12113661.341046873</c:v>
                </c:pt>
                <c:pt idx="1">
                  <c:v>776432.70561267994</c:v>
                </c:pt>
                <c:pt idx="2">
                  <c:v>413141.18029272801</c:v>
                </c:pt>
                <c:pt idx="3">
                  <c:v>490.12732952599998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FA-4FEA-9FB2-590C4E75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429161</c:v>
                </c:pt>
                <c:pt idx="1">
                  <c:v>43376</c:v>
                </c:pt>
                <c:pt idx="2">
                  <c:v>969295</c:v>
                </c:pt>
                <c:pt idx="3">
                  <c:v>3195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EB-4B94-AD48-30BF0177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6279033.3820339069</c:v>
                </c:pt>
                <c:pt idx="1">
                  <c:v>1164551.0116533451</c:v>
                </c:pt>
                <c:pt idx="2">
                  <c:v>68106.386817168997</c:v>
                </c:pt>
                <c:pt idx="3">
                  <c:v>5378403.266155133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30-4078-AAFC-7D1E876D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5967531.7995845927</c:v>
                </c:pt>
                <c:pt idx="1">
                  <c:v>6917733.1159774186</c:v>
                </c:pt>
                <c:pt idx="2">
                  <c:v>4667.2030234920003</c:v>
                </c:pt>
                <c:pt idx="3">
                  <c:v>161.92807404999999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D9-4AD7-B32F-3877AABC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13303725.354281807</v>
      </c>
      <c r="H4" s="5"/>
      <c r="I4" s="1">
        <v>1445027</v>
      </c>
      <c r="J4" s="5"/>
      <c r="K4" s="3">
        <v>1605068.3674291109</v>
      </c>
    </row>
    <row r="5" spans="1:11" x14ac:dyDescent="0.3">
      <c r="E5" s="6" t="s">
        <v>7</v>
      </c>
      <c r="F5" s="6"/>
      <c r="G5" s="2">
        <v>12890094.046659553</v>
      </c>
      <c r="H5" s="4">
        <f>G5/G4</f>
        <v>0.9689086104375173</v>
      </c>
      <c r="I5">
        <v>472537</v>
      </c>
      <c r="J5" s="4">
        <f>I5/I4</f>
        <v>0.32700911470858329</v>
      </c>
      <c r="K5" s="2">
        <v>1512669.8829361261</v>
      </c>
    </row>
    <row r="6" spans="1:11" x14ac:dyDescent="0.3">
      <c r="F6" t="s">
        <v>8</v>
      </c>
    </row>
    <row r="7" spans="1:11" x14ac:dyDescent="0.3">
      <c r="F7" t="s">
        <v>9</v>
      </c>
      <c r="G7" s="2">
        <v>12113661.341046873</v>
      </c>
      <c r="H7" s="4">
        <f>G7/G5</f>
        <v>0.93976516363634355</v>
      </c>
      <c r="I7">
        <v>429161</v>
      </c>
      <c r="J7" s="4">
        <f>I7/I5</f>
        <v>0.90820612989035776</v>
      </c>
      <c r="K7" s="2">
        <v>1333208.648218272</v>
      </c>
    </row>
    <row r="8" spans="1:11" x14ac:dyDescent="0.3">
      <c r="F8" t="s">
        <v>10</v>
      </c>
      <c r="G8" s="2">
        <f>G5-G7</f>
        <v>776432.70561267994</v>
      </c>
      <c r="H8" s="4">
        <f>1-H7</f>
        <v>6.0234836363656452E-2</v>
      </c>
      <c r="I8">
        <f>I5-I7</f>
        <v>43376</v>
      </c>
      <c r="J8" s="4">
        <f>1-J7</f>
        <v>9.1793870109642239E-2</v>
      </c>
      <c r="K8" s="2">
        <f>K5-K7</f>
        <v>179461.23471785407</v>
      </c>
    </row>
    <row r="9" spans="1:11" x14ac:dyDescent="0.3">
      <c r="E9" s="6" t="s">
        <v>11</v>
      </c>
      <c r="F9" s="6"/>
      <c r="G9" s="2">
        <v>413141.18029272801</v>
      </c>
      <c r="H9" s="4">
        <f>1-H5-H10</f>
        <v>3.1054548202903046E-2</v>
      </c>
      <c r="I9">
        <v>969295</v>
      </c>
      <c r="J9" s="4">
        <f>1-J5-J10</f>
        <v>0.67077985394044537</v>
      </c>
      <c r="K9" s="2">
        <v>92010.486964623997</v>
      </c>
    </row>
    <row r="10" spans="1:11" x14ac:dyDescent="0.3">
      <c r="E10" s="6" t="s">
        <v>12</v>
      </c>
      <c r="F10" s="6"/>
      <c r="G10" s="2">
        <v>490.12732952599998</v>
      </c>
      <c r="H10" s="4">
        <f>G10/G4</f>
        <v>3.6841359579649796E-5</v>
      </c>
      <c r="I10">
        <v>3195</v>
      </c>
      <c r="J10" s="4">
        <f>I10/I4</f>
        <v>2.2110313509712968E-3</v>
      </c>
      <c r="K10" s="2">
        <v>387.99752836099998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6961960.5686702747</v>
      </c>
      <c r="H13" s="5">
        <f>G13/G5</f>
        <v>0.54010161163055714</v>
      </c>
      <c r="I13" s="1">
        <f>I14+I15</f>
        <v>294158</v>
      </c>
      <c r="J13" s="5">
        <f>I13/I5</f>
        <v>0.622507867108819</v>
      </c>
      <c r="K13" s="3">
        <f>K14+K15</f>
        <v>230281.68698825801</v>
      </c>
    </row>
    <row r="14" spans="1:11" x14ac:dyDescent="0.3">
      <c r="E14" s="6" t="s">
        <v>15</v>
      </c>
      <c r="F14" s="6"/>
      <c r="G14" s="2">
        <v>6476245.4645433389</v>
      </c>
      <c r="H14" s="4">
        <f>G14/G7</f>
        <v>0.53462328871608156</v>
      </c>
      <c r="I14">
        <v>266725</v>
      </c>
      <c r="J14" s="4">
        <f>I14/I7</f>
        <v>0.62150335188891814</v>
      </c>
      <c r="K14" s="2">
        <v>236378.755568758</v>
      </c>
    </row>
    <row r="15" spans="1:11" x14ac:dyDescent="0.3">
      <c r="E15" s="6" t="s">
        <v>16</v>
      </c>
      <c r="F15" s="6"/>
      <c r="G15" s="2">
        <v>485715.104126936</v>
      </c>
      <c r="H15" s="4">
        <f>G15/G8</f>
        <v>0.62557270013975019</v>
      </c>
      <c r="I15">
        <v>27433</v>
      </c>
      <c r="J15" s="4">
        <f>I15/I8</f>
        <v>0.63244651420140174</v>
      </c>
      <c r="K15" s="2">
        <v>-6097.0685805000003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6279033.3820339069</v>
      </c>
      <c r="H18" s="4">
        <f>G18/G5</f>
        <v>0.48712083552727126</v>
      </c>
      <c r="I18">
        <v>272778</v>
      </c>
      <c r="J18" s="4">
        <f>I18/I5</f>
        <v>0.57726273286536289</v>
      </c>
      <c r="K18" s="2">
        <v>179755.04841528999</v>
      </c>
    </row>
    <row r="19" spans="2:11" x14ac:dyDescent="0.3">
      <c r="E19" s="6" t="s">
        <v>20</v>
      </c>
      <c r="F19" s="6"/>
      <c r="G19" s="2">
        <v>1164551.0116533451</v>
      </c>
      <c r="H19" s="4">
        <f>G19/G5</f>
        <v>9.0344648180060147E-2</v>
      </c>
      <c r="I19">
        <v>24584</v>
      </c>
      <c r="J19" s="4">
        <f>I19/I5</f>
        <v>5.2025555670772869E-2</v>
      </c>
      <c r="K19" s="2">
        <v>194622.070547738</v>
      </c>
    </row>
    <row r="20" spans="2:11" x14ac:dyDescent="0.3">
      <c r="E20" s="6" t="s">
        <v>21</v>
      </c>
      <c r="F20" s="6"/>
      <c r="G20" s="2">
        <v>5446509.6529723024</v>
      </c>
      <c r="H20" s="4">
        <f>1-H18-H19</f>
        <v>0.42253451629266858</v>
      </c>
      <c r="I20">
        <v>175175</v>
      </c>
      <c r="J20" s="4">
        <f>1-J18-J19</f>
        <v>0.37071171146386422</v>
      </c>
      <c r="K20" s="2">
        <v>1138292.763973098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68106.386817168997</v>
      </c>
      <c r="H22" s="4">
        <f>G22/G20</f>
        <v>1.2504593061723772E-2</v>
      </c>
      <c r="I22">
        <v>8756</v>
      </c>
      <c r="J22" s="4">
        <f>I22/I20</f>
        <v>4.9984301412872842E-2</v>
      </c>
      <c r="K22" s="2">
        <v>28924.643716644001</v>
      </c>
    </row>
    <row r="23" spans="2:11" x14ac:dyDescent="0.3">
      <c r="F23" t="s">
        <v>24</v>
      </c>
      <c r="G23" s="2">
        <f>G20-G22</f>
        <v>5378403.266155133</v>
      </c>
      <c r="H23" s="4">
        <f>1-H22</f>
        <v>0.9874954069382762</v>
      </c>
      <c r="I23">
        <f>I20-I22</f>
        <v>166419</v>
      </c>
      <c r="J23" s="4">
        <f>1-J22</f>
        <v>0.9500156985871272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5967531.7995845927</v>
      </c>
      <c r="H26" s="4">
        <f>G26/G5</f>
        <v>0.46295486890811854</v>
      </c>
      <c r="I26">
        <v>246873</v>
      </c>
      <c r="J26" s="4">
        <f>I26/I5</f>
        <v>0.5224416289094822</v>
      </c>
      <c r="K26" s="2">
        <v>383795.21244672302</v>
      </c>
    </row>
    <row r="27" spans="2:11" x14ac:dyDescent="0.3">
      <c r="E27" s="6" t="s">
        <v>27</v>
      </c>
      <c r="F27" s="6"/>
      <c r="G27" s="2">
        <v>6917733.1159774186</v>
      </c>
      <c r="H27" s="4">
        <f>G27/G5</f>
        <v>0.53667049215751361</v>
      </c>
      <c r="I27">
        <v>225530</v>
      </c>
      <c r="J27" s="4">
        <f>I27/I5</f>
        <v>0.47727479541284595</v>
      </c>
      <c r="K27" s="2">
        <v>1128853.3862069449</v>
      </c>
    </row>
    <row r="28" spans="2:11" x14ac:dyDescent="0.3">
      <c r="E28" s="6" t="s">
        <v>28</v>
      </c>
      <c r="F28" s="6"/>
      <c r="G28" s="2">
        <v>4667.2030234920003</v>
      </c>
      <c r="H28" s="4">
        <f>G28/G5</f>
        <v>3.6207672392440753E-4</v>
      </c>
      <c r="I28">
        <v>128</v>
      </c>
      <c r="J28" s="4">
        <f>I28/I5</f>
        <v>2.7087825926858637E-4</v>
      </c>
      <c r="K28" s="2">
        <v>21.284282458</v>
      </c>
    </row>
    <row r="29" spans="2:11" x14ac:dyDescent="0.3">
      <c r="E29" s="6" t="s">
        <v>29</v>
      </c>
      <c r="F29" s="6"/>
      <c r="G29" s="2">
        <v>161.92807404999999</v>
      </c>
      <c r="H29" s="4">
        <f>G29/G5</f>
        <v>1.2562210443450053E-5</v>
      </c>
      <c r="I29">
        <v>6</v>
      </c>
      <c r="J29" s="4">
        <f>I29/I5</f>
        <v>1.2697418403214987E-5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14279924.171486</v>
      </c>
      <c r="H4" s="5"/>
      <c r="I4" s="1">
        <v>2396186</v>
      </c>
      <c r="J4" s="5"/>
      <c r="K4" s="3">
        <v>171022714.58508283</v>
      </c>
    </row>
    <row r="5" spans="1:11" x14ac:dyDescent="0.3">
      <c r="E5" s="6" t="s">
        <v>7</v>
      </c>
      <c r="F5" s="6"/>
      <c r="G5" s="2">
        <v>12078364.123911601</v>
      </c>
      <c r="H5" s="4">
        <f>G5/G4</f>
        <v>0.8458283096509398</v>
      </c>
      <c r="I5">
        <v>446401</v>
      </c>
      <c r="J5" s="4">
        <f>I5/I4</f>
        <v>0.18629647281137607</v>
      </c>
      <c r="K5" s="2">
        <v>4946689.9759137062</v>
      </c>
    </row>
    <row r="6" spans="1:11" x14ac:dyDescent="0.3">
      <c r="F6" t="s">
        <v>8</v>
      </c>
    </row>
    <row r="7" spans="1:11" x14ac:dyDescent="0.3">
      <c r="F7" t="s">
        <v>9</v>
      </c>
      <c r="G7" s="2">
        <v>11200327.177253248</v>
      </c>
      <c r="H7" s="4">
        <f>G7/G5</f>
        <v>0.92730497792162947</v>
      </c>
      <c r="I7">
        <v>405358</v>
      </c>
      <c r="J7" s="4">
        <f>I7/I5</f>
        <v>0.90805800166218265</v>
      </c>
      <c r="K7" s="2">
        <v>4680794.1664124234</v>
      </c>
    </row>
    <row r="8" spans="1:11" x14ac:dyDescent="0.3">
      <c r="F8" t="s">
        <v>10</v>
      </c>
      <c r="G8" s="2">
        <f>G5-G7</f>
        <v>878036.94665835239</v>
      </c>
      <c r="H8" s="4">
        <f>1-H7</f>
        <v>7.269502207837053E-2</v>
      </c>
      <c r="I8">
        <f>I5-I7</f>
        <v>41043</v>
      </c>
      <c r="J8" s="4">
        <f>1-J7</f>
        <v>9.1941998337817354E-2</v>
      </c>
      <c r="K8" s="2">
        <f>K5-K7</f>
        <v>265895.80950128287</v>
      </c>
    </row>
    <row r="9" spans="1:11" x14ac:dyDescent="0.3">
      <c r="E9" s="6" t="s">
        <v>11</v>
      </c>
      <c r="F9" s="6"/>
      <c r="G9" s="2">
        <v>2063981.1841266749</v>
      </c>
      <c r="H9" s="4">
        <f>1-H5-H10</f>
        <v>0.14453726499808808</v>
      </c>
      <c r="I9">
        <v>1426999</v>
      </c>
      <c r="J9" s="4">
        <f>1-J5-J10</f>
        <v>0.59552931199831738</v>
      </c>
      <c r="K9" s="2">
        <v>165506604.09469494</v>
      </c>
    </row>
    <row r="10" spans="1:11" x14ac:dyDescent="0.3">
      <c r="E10" s="6" t="s">
        <v>12</v>
      </c>
      <c r="F10" s="6"/>
      <c r="G10" s="2">
        <v>137578.863447724</v>
      </c>
      <c r="H10" s="4">
        <f>G10/G4</f>
        <v>9.6344253509721024E-3</v>
      </c>
      <c r="I10">
        <v>522786</v>
      </c>
      <c r="J10" s="4">
        <f>I10/I4</f>
        <v>0.21817421519030661</v>
      </c>
      <c r="K10" s="2">
        <v>569420.51447417098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5455780.7101687165</v>
      </c>
      <c r="H13" s="5">
        <f>G13/G5</f>
        <v>0.45169864513091462</v>
      </c>
      <c r="I13" s="1">
        <f>I14+I15</f>
        <v>185473</v>
      </c>
      <c r="J13" s="5">
        <f>I13/I5</f>
        <v>0.4154851803647393</v>
      </c>
      <c r="K13" s="3">
        <f>K14+K15</f>
        <v>1411073.74089378</v>
      </c>
    </row>
    <row r="14" spans="1:11" x14ac:dyDescent="0.3">
      <c r="E14" s="6" t="s">
        <v>15</v>
      </c>
      <c r="F14" s="6"/>
      <c r="G14" s="2">
        <v>5135352.9336071443</v>
      </c>
      <c r="H14" s="4">
        <f>G14/G7</f>
        <v>0.45850026095992408</v>
      </c>
      <c r="I14">
        <v>169106</v>
      </c>
      <c r="J14" s="4">
        <f>I14/I7</f>
        <v>0.41717691522061978</v>
      </c>
      <c r="K14" s="2">
        <v>1385983.720811293</v>
      </c>
    </row>
    <row r="15" spans="1:11" x14ac:dyDescent="0.3">
      <c r="E15" s="6" t="s">
        <v>16</v>
      </c>
      <c r="F15" s="6"/>
      <c r="G15" s="2">
        <v>320427.77656157198</v>
      </c>
      <c r="H15" s="4">
        <f>G15/G8</f>
        <v>0.36493655281940168</v>
      </c>
      <c r="I15">
        <v>16367</v>
      </c>
      <c r="J15" s="4">
        <f>I15/I8</f>
        <v>0.39877689252734938</v>
      </c>
      <c r="K15" s="2">
        <v>25090.020082487001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4736248.6142641129</v>
      </c>
      <c r="H18" s="4">
        <f>G18/G5</f>
        <v>0.39212666265688551</v>
      </c>
      <c r="I18">
        <v>179591</v>
      </c>
      <c r="J18" s="4">
        <f>I18/I5</f>
        <v>0.40230868658448343</v>
      </c>
      <c r="K18" s="2">
        <v>1316430.574385758</v>
      </c>
    </row>
    <row r="19" spans="2:11" x14ac:dyDescent="0.3">
      <c r="E19" s="6" t="s">
        <v>20</v>
      </c>
      <c r="F19" s="6"/>
      <c r="G19" s="2">
        <v>1004340.582364496</v>
      </c>
      <c r="H19" s="4">
        <f>G19/G5</f>
        <v>8.3152037151802513E-2</v>
      </c>
      <c r="I19">
        <v>26992</v>
      </c>
      <c r="J19" s="4">
        <f>I19/I5</f>
        <v>6.0465814368695407E-2</v>
      </c>
      <c r="K19" s="2">
        <v>510068.28178545402</v>
      </c>
    </row>
    <row r="20" spans="2:11" x14ac:dyDescent="0.3">
      <c r="E20" s="6" t="s">
        <v>21</v>
      </c>
      <c r="F20" s="6"/>
      <c r="G20" s="2">
        <v>6337774.9272829918</v>
      </c>
      <c r="H20" s="4">
        <f>1-H18-H19</f>
        <v>0.52472130019131191</v>
      </c>
      <c r="I20">
        <v>239782</v>
      </c>
      <c r="J20" s="4">
        <f>1-J18-J19</f>
        <v>0.53722549904682126</v>
      </c>
      <c r="K20" s="2">
        <v>3109502.3713298938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263750.61580772902</v>
      </c>
      <c r="H22" s="4">
        <f>G22/G20</f>
        <v>4.161564884109873E-2</v>
      </c>
      <c r="I22">
        <v>21012</v>
      </c>
      <c r="J22" s="4">
        <f>I22/I20</f>
        <v>8.7629596883836147E-2</v>
      </c>
      <c r="K22" s="2">
        <v>572609.88931307604</v>
      </c>
    </row>
    <row r="23" spans="2:11" x14ac:dyDescent="0.3">
      <c r="F23" t="s">
        <v>24</v>
      </c>
      <c r="G23" s="2">
        <f>G20-G22</f>
        <v>6074024.311475263</v>
      </c>
      <c r="H23" s="4">
        <f>1-H22</f>
        <v>0.9583843511589013</v>
      </c>
      <c r="I23">
        <f>I20-I22</f>
        <v>218770</v>
      </c>
      <c r="J23" s="4">
        <f>1-J22</f>
        <v>0.91237040311616391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6206765.0716540692</v>
      </c>
      <c r="H26" s="4">
        <f>G26/G5</f>
        <v>0.5138746446107304</v>
      </c>
      <c r="I26">
        <v>235781</v>
      </c>
      <c r="J26" s="4">
        <f>I26/I5</f>
        <v>0.52818206052405792</v>
      </c>
      <c r="K26" s="2">
        <v>3290956.3082746612</v>
      </c>
    </row>
    <row r="27" spans="2:11" x14ac:dyDescent="0.3">
      <c r="E27" s="6" t="s">
        <v>27</v>
      </c>
      <c r="F27" s="6"/>
      <c r="G27" s="2">
        <v>5839868.33782095</v>
      </c>
      <c r="H27" s="4">
        <f>G27/G5</f>
        <v>0.48349828485959717</v>
      </c>
      <c r="I27">
        <v>209628</v>
      </c>
      <c r="J27" s="4">
        <f>I27/I5</f>
        <v>0.46959572223180501</v>
      </c>
      <c r="K27" s="2">
        <v>1644039.764354985</v>
      </c>
    </row>
    <row r="28" spans="2:11" x14ac:dyDescent="0.3">
      <c r="E28" s="6" t="s">
        <v>28</v>
      </c>
      <c r="F28" s="6"/>
      <c r="G28" s="2">
        <v>28283.40248493</v>
      </c>
      <c r="H28" s="4">
        <f>G28/G5</f>
        <v>2.3416583731680355E-3</v>
      </c>
      <c r="I28">
        <v>808</v>
      </c>
      <c r="J28" s="4">
        <f>I28/I5</f>
        <v>1.8100317875631999E-3</v>
      </c>
      <c r="K28" s="2">
        <v>8839.8918624010003</v>
      </c>
    </row>
    <row r="29" spans="2:11" x14ac:dyDescent="0.3">
      <c r="E29" s="6" t="s">
        <v>29</v>
      </c>
      <c r="F29" s="6"/>
      <c r="G29" s="2">
        <v>3447.3119516520001</v>
      </c>
      <c r="H29" s="4">
        <f>G29/G5</f>
        <v>2.8541215650448382E-4</v>
      </c>
      <c r="I29">
        <v>176</v>
      </c>
      <c r="J29" s="4">
        <f>I29/I5</f>
        <v>3.9426434976624154E-4</v>
      </c>
      <c r="K29" s="2">
        <v>2853.0260411089998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12113661.341046873</v>
      </c>
    </row>
    <row r="3" spans="1:2" x14ac:dyDescent="0.3">
      <c r="A3" t="s">
        <v>32</v>
      </c>
      <c r="B3">
        <f>'NEWT - EU'!$G$8</f>
        <v>776432.70561267994</v>
      </c>
    </row>
    <row r="4" spans="1:2" x14ac:dyDescent="0.3">
      <c r="A4" t="s">
        <v>33</v>
      </c>
      <c r="B4">
        <f>'NEWT - EU'!$G$9</f>
        <v>413141.18029272801</v>
      </c>
    </row>
    <row r="5" spans="1:2" x14ac:dyDescent="0.3">
      <c r="A5" t="s">
        <v>34</v>
      </c>
      <c r="B5">
        <f>'NEWT - EU'!$G$10</f>
        <v>490.12732952599998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429161</v>
      </c>
    </row>
    <row r="16" spans="1:2" x14ac:dyDescent="0.3">
      <c r="A16" t="s">
        <v>32</v>
      </c>
      <c r="B16">
        <f>'NEWT - EU'!$I$8</f>
        <v>43376</v>
      </c>
    </row>
    <row r="17" spans="1:2" x14ac:dyDescent="0.3">
      <c r="A17" t="s">
        <v>33</v>
      </c>
      <c r="B17">
        <f>'NEWT - EU'!$I$9</f>
        <v>969295</v>
      </c>
    </row>
    <row r="18" spans="1:2" x14ac:dyDescent="0.3">
      <c r="A18" t="s">
        <v>34</v>
      </c>
      <c r="B18">
        <f>'NEWT - EU'!$I$10</f>
        <v>3195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6279033.3820339069</v>
      </c>
    </row>
    <row r="28" spans="1:2" x14ac:dyDescent="0.3">
      <c r="A28" t="s">
        <v>37</v>
      </c>
      <c r="B28">
        <f>'NEWT - EU'!$G$19</f>
        <v>1164551.0116533451</v>
      </c>
    </row>
    <row r="29" spans="1:2" x14ac:dyDescent="0.3">
      <c r="A29" t="s">
        <v>38</v>
      </c>
      <c r="B29">
        <f>'NEWT - EU'!$G$22</f>
        <v>68106.386817168997</v>
      </c>
    </row>
    <row r="30" spans="1:2" x14ac:dyDescent="0.3">
      <c r="A30" t="s">
        <v>39</v>
      </c>
      <c r="B30">
        <f>'NEWT - EU'!$G$23</f>
        <v>5378403.266155133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5967531.7995845927</v>
      </c>
    </row>
    <row r="41" spans="1:2" x14ac:dyDescent="0.3">
      <c r="A41" t="s">
        <v>42</v>
      </c>
      <c r="B41">
        <f>'NEWT - EU'!$G$27</f>
        <v>6917733.1159774186</v>
      </c>
    </row>
    <row r="42" spans="1:2" x14ac:dyDescent="0.3">
      <c r="A42" t="s">
        <v>43</v>
      </c>
      <c r="B42">
        <f>'NEWT - EU'!$G$28</f>
        <v>4667.2030234920003</v>
      </c>
    </row>
    <row r="43" spans="1:2" x14ac:dyDescent="0.3">
      <c r="A43" t="s">
        <v>44</v>
      </c>
      <c r="B43">
        <f>'NEWT - EU'!$G$29</f>
        <v>161.92807404999999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2024-02-26T11:07:42Z</dcterms:created>
  <dcterms:modified xsi:type="dcterms:W3CDTF">2024-02-26T11:07:42Z</dcterms:modified>
</cp:coreProperties>
</file>