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7517B2C8-E58B-4BB4-B146-720122AFA66C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J20" i="5" s="1"/>
  <c r="H19" i="5"/>
  <c r="J18" i="5"/>
  <c r="H18" i="5"/>
  <c r="H20" i="5" s="1"/>
  <c r="H15" i="5"/>
  <c r="J14" i="5"/>
  <c r="H14" i="5"/>
  <c r="K13" i="5"/>
  <c r="J13" i="5"/>
  <c r="I13" i="5"/>
  <c r="H13" i="5"/>
  <c r="G13" i="5"/>
  <c r="J10" i="5"/>
  <c r="H10" i="5"/>
  <c r="J9" i="5"/>
  <c r="K8" i="5"/>
  <c r="I8" i="5"/>
  <c r="J15" i="5" s="1"/>
  <c r="H8" i="5"/>
  <c r="G8" i="5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B3" i="3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<sst xmlns="http://schemas.openxmlformats.org/spreadsheetml/2006/main" count="82" uniqueCount="45">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</sst>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12969235.049625387</c:v>
                </c:pt>
                <c:pt idx="1">
                  <c:v>327005.10142027214</c:v>
                </c:pt>
                <c:pt idx="2">
                  <c:v>327763.28961469402</c:v>
                </c:pt>
                <c:pt idx="3">
                  <c:v>235.69234487200001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B1-4E46-A980-AA6CCD12F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448797</c:v>
                </c:pt>
                <c:pt idx="1">
                  <c:v>21552</c:v>
                </c:pt>
                <c:pt idx="2">
                  <c:v>886328</c:v>
                </c:pt>
                <c:pt idx="3">
                  <c:v>5094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82-4057-8DFE-CD013C3B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5922382.4912459059</c:v>
                </c:pt>
                <c:pt idx="1">
                  <c:v>1519652.313889317</c:v>
                </c:pt>
                <c:pt idx="2">
                  <c:v>72530.474716440993</c:v>
                </c:pt>
                <c:pt idx="3">
                  <c:v>5781674.8711939976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71-48B4-B168-B14DB836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5632444.8529771836</c:v>
                </c:pt>
                <c:pt idx="1">
                  <c:v>7651555.6874466967</c:v>
                </c:pt>
                <c:pt idx="2">
                  <c:v>9533.5449673290004</c:v>
                </c:pt>
                <c:pt idx="3">
                  <c:v>2706.0656544509998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01-43A6-9CAE-05A8B830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13624239.133005228</v>
      </c>
      <c r="H4" s="5"/>
      <c r="I4" s="1">
        <v>1361771</v>
      </c>
      <c r="J4" s="5"/>
      <c r="K4" s="3">
        <v>1181561.8477841939</v>
      </c>
    </row>
    <row r="5" spans="1:11" x14ac:dyDescent="0.25">
      <c r="E5" s="6" t="s">
        <v>7</v>
      </c>
      <c r="F5" s="6"/>
      <c r="G5" s="2">
        <v>13296240.15104566</v>
      </c>
      <c r="H5" s="4">
        <f>G5/G4</f>
        <v>0.97592533581086527</v>
      </c>
      <c r="I5">
        <v>470349</v>
      </c>
      <c r="J5" s="4">
        <f>I5/I4</f>
        <v>0.34539507743959885</v>
      </c>
      <c r="K5" s="2">
        <v>1086600.04949868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12969235.049625387</v>
      </c>
      <c r="H7" s="4">
        <f>G7/G5</f>
        <v>0.97540619771412929</v>
      </c>
      <c r="I7">
        <v>448797</v>
      </c>
      <c r="J7" s="4">
        <f>I7/I5</f>
        <v>0.95417870559945916</v>
      </c>
      <c r="K7" s="2">
        <v>833655.98114716006</v>
      </c>
    </row>
    <row r="8" spans="1:11" x14ac:dyDescent="0.25">
      <c r="F8" t="s">
        <v>10</v>
      </c>
      <c r="G8" s="2">
        <f>G5-G7</f>
        <v>327005.10142027214</v>
      </c>
      <c r="H8" s="4">
        <f>1-H7</f>
        <v>2.4593802285870714E-2</v>
      </c>
      <c r="I8">
        <f>I5-I7</f>
        <v>21552</v>
      </c>
      <c r="J8" s="4">
        <f>1-J7</f>
        <v>4.5821294400540835E-2</v>
      </c>
      <c r="K8" s="2">
        <f>K5-K7</f>
        <v>252944.06835151999</v>
      </c>
    </row>
    <row r="9" spans="1:11" x14ac:dyDescent="0.25">
      <c r="E9" s="6" t="s">
        <v>11</v>
      </c>
      <c r="F9" s="6"/>
      <c r="G9" s="2">
        <v>327763.28961469402</v>
      </c>
      <c r="H9" s="4">
        <f>1-H5-H10</f>
        <v>2.4057364702347171E-2</v>
      </c>
      <c r="I9">
        <v>886328</v>
      </c>
      <c r="J9" s="4">
        <f>1-J5-J10</f>
        <v>0.65086420550885582</v>
      </c>
      <c r="K9" s="2">
        <v>93981.901935183996</v>
      </c>
    </row>
    <row r="10" spans="1:11" x14ac:dyDescent="0.25">
      <c r="E10" s="6" t="s">
        <v>12</v>
      </c>
      <c r="F10" s="6"/>
      <c r="G10" s="2">
        <v>235.69234487200001</v>
      </c>
      <c r="H10" s="4">
        <f>G10/G4</f>
        <v>1.7299486787561332E-5</v>
      </c>
      <c r="I10">
        <v>5094</v>
      </c>
      <c r="J10" s="4">
        <f>I10/I4</f>
        <v>3.7407170515453775E-3</v>
      </c>
      <c r="K10" s="2">
        <v>979.89635033000002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6824553.6322752582</v>
      </c>
      <c r="H13" s="5">
        <f>G13/G5</f>
        <v>0.51326943216639731</v>
      </c>
      <c r="I13" s="1">
        <f>I14+I15</f>
        <v>282939</v>
      </c>
      <c r="J13" s="5">
        <f>I13/I5</f>
        <v>0.60155118858549717</v>
      </c>
      <c r="K13" s="3">
        <f>K14+K15</f>
        <v>39754.254194893001</v>
      </c>
    </row>
    <row r="14" spans="1:11" x14ac:dyDescent="0.25">
      <c r="E14" s="6" t="s">
        <v>15</v>
      </c>
      <c r="F14" s="6"/>
      <c r="G14" s="2">
        <v>6791768.4832313797</v>
      </c>
      <c r="H14" s="4">
        <f>G14/G7</f>
        <v>0.52368304354446549</v>
      </c>
      <c r="I14">
        <v>279937</v>
      </c>
      <c r="J14" s="4">
        <f>I14/I7</f>
        <v>0.62374971312196825</v>
      </c>
      <c r="K14" s="2">
        <v>31976.534194893</v>
      </c>
    </row>
    <row r="15" spans="1:11" x14ac:dyDescent="0.25">
      <c r="E15" s="6" t="s">
        <v>16</v>
      </c>
      <c r="F15" s="6"/>
      <c r="G15" s="2">
        <v>32785.149043878999</v>
      </c>
      <c r="H15" s="4">
        <f>G15/G8</f>
        <v>0.10025883052430734</v>
      </c>
      <c r="I15">
        <v>3002</v>
      </c>
      <c r="J15" s="4">
        <f>I15/I8</f>
        <v>0.13929101707498143</v>
      </c>
      <c r="K15" s="2">
        <v>7777.72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5922382.4912459059</v>
      </c>
      <c r="H18" s="4">
        <f>G18/G5</f>
        <v>0.44541783421233938</v>
      </c>
      <c r="I18">
        <v>257626</v>
      </c>
      <c r="J18" s="4">
        <f>I18/I5</f>
        <v>0.54773370412183298</v>
      </c>
      <c r="K18" s="2">
        <v>21160.122260945001</v>
      </c>
    </row>
    <row r="19" spans="2:11" x14ac:dyDescent="0.25">
      <c r="E19" s="6" t="s">
        <v>20</v>
      </c>
      <c r="F19" s="6"/>
      <c r="G19" s="2">
        <v>1519652.313889317</v>
      </c>
      <c r="H19" s="4">
        <f>G19/G5</f>
        <v>0.11429188226340863</v>
      </c>
      <c r="I19">
        <v>28342</v>
      </c>
      <c r="J19" s="4">
        <f>I19/I5</f>
        <v>6.0257383347259164E-2</v>
      </c>
      <c r="K19" s="2">
        <v>91637.740219183994</v>
      </c>
    </row>
    <row r="20" spans="2:11" x14ac:dyDescent="0.25">
      <c r="E20" s="6" t="s">
        <v>21</v>
      </c>
      <c r="F20" s="6"/>
      <c r="G20" s="2">
        <v>5854205.3459104383</v>
      </c>
      <c r="H20" s="4">
        <f>1-H18-H19</f>
        <v>0.44029028352425198</v>
      </c>
      <c r="I20">
        <v>184381</v>
      </c>
      <c r="J20" s="4">
        <f>1-J18-J19</f>
        <v>0.39200891253090786</v>
      </c>
      <c r="K20" s="2">
        <v>973802.18701855105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72530.474716440993</v>
      </c>
      <c r="H22" s="4">
        <f>G22/G20</f>
        <v>1.2389465423707502E-2</v>
      </c>
      <c r="I22">
        <v>8535</v>
      </c>
      <c r="J22" s="4">
        <f>I22/I20</f>
        <v>4.6290019036668635E-2</v>
      </c>
      <c r="K22" s="2">
        <v>46113.923553542998</v>
      </c>
    </row>
    <row r="23" spans="2:11" x14ac:dyDescent="0.25">
      <c r="F23" t="s">
        <v>24</v>
      </c>
      <c r="G23" s="2">
        <f>G20-G22</f>
        <v>5781674.8711939976</v>
      </c>
      <c r="H23" s="4">
        <f>1-H22</f>
        <v>0.98761053457629244</v>
      </c>
      <c r="I23">
        <f>I20-I22</f>
        <v>175846</v>
      </c>
      <c r="J23" s="4">
        <f>1-J22</f>
        <v>0.95370998096333137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5632444.8529771836</v>
      </c>
      <c r="H26" s="4">
        <f>G26/G5</f>
        <v>0.42361184733371637</v>
      </c>
      <c r="I26">
        <v>244202</v>
      </c>
      <c r="J26" s="4">
        <f>I26/I5</f>
        <v>0.51919319484042703</v>
      </c>
      <c r="K26" s="2">
        <v>182634.28796625099</v>
      </c>
    </row>
    <row r="27" spans="2:11" x14ac:dyDescent="0.25">
      <c r="E27" s="6" t="s">
        <v>27</v>
      </c>
      <c r="F27" s="6"/>
      <c r="G27" s="2">
        <v>7651555.6874466967</v>
      </c>
      <c r="H27" s="4">
        <f>G27/G5</f>
        <v>0.57546762096087389</v>
      </c>
      <c r="I27">
        <v>225883</v>
      </c>
      <c r="J27" s="4">
        <f>I27/I5</f>
        <v>0.4802455198161365</v>
      </c>
      <c r="K27" s="2">
        <v>903863.70275823399</v>
      </c>
    </row>
    <row r="28" spans="2:11" x14ac:dyDescent="0.25">
      <c r="E28" s="6" t="s">
        <v>28</v>
      </c>
      <c r="F28" s="6"/>
      <c r="G28" s="2">
        <v>9533.5449673290004</v>
      </c>
      <c r="H28" s="4">
        <f>G28/G5</f>
        <v>7.1701058788256405E-4</v>
      </c>
      <c r="I28">
        <v>232</v>
      </c>
      <c r="J28" s="4">
        <f>I28/I5</f>
        <v>4.9325075635326104E-4</v>
      </c>
      <c r="K28" s="2">
        <v>0</v>
      </c>
    </row>
    <row r="29" spans="2:11" x14ac:dyDescent="0.25">
      <c r="E29" s="6" t="s">
        <v>29</v>
      </c>
      <c r="F29" s="6"/>
      <c r="G29" s="2">
        <v>2706.0656544509998</v>
      </c>
      <c r="H29" s="4">
        <f>G29/G5</f>
        <v>2.0352111752721208E-4</v>
      </c>
      <c r="I29">
        <v>32</v>
      </c>
      <c r="J29" s="4">
        <f>I29/I5</f>
        <v>6.8034587083208429E-5</v>
      </c>
      <c r="K29" s="2">
        <v>102.058774195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16201072.533933884</v>
      </c>
      <c r="H4" s="5"/>
      <c r="I4" s="1">
        <v>2421879</v>
      </c>
      <c r="J4" s="5"/>
      <c r="K4" s="3">
        <v>162284367.51030138</v>
      </c>
    </row>
    <row r="5" spans="1:11" x14ac:dyDescent="0.25">
      <c r="E5" s="6" t="s">
        <v>7</v>
      </c>
      <c r="F5" s="6"/>
      <c r="G5" s="2">
        <v>13739169.249805003</v>
      </c>
      <c r="H5" s="4">
        <f>G5/G4</f>
        <v>0.84804072205884451</v>
      </c>
      <c r="I5">
        <v>447570</v>
      </c>
      <c r="J5" s="4">
        <f>I5/I4</f>
        <v>0.18480279155151846</v>
      </c>
      <c r="K5" s="2">
        <v>22729029.967414115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13086790.55445887</v>
      </c>
      <c r="H7" s="4">
        <f>G7/G5</f>
        <v>0.95251687467527246</v>
      </c>
      <c r="I7">
        <v>422967</v>
      </c>
      <c r="J7" s="4">
        <f>I7/I5</f>
        <v>0.94502982773644351</v>
      </c>
      <c r="K7" s="2">
        <v>22416637.856833529</v>
      </c>
    </row>
    <row r="8" spans="1:11" x14ac:dyDescent="0.25">
      <c r="F8" t="s">
        <v>10</v>
      </c>
      <c r="G8" s="2">
        <f>G5-G7</f>
        <v>652378.69534613378</v>
      </c>
      <c r="H8" s="4">
        <f>1-H7</f>
        <v>4.7483125324727538E-2</v>
      </c>
      <c r="I8">
        <f>I5-I7</f>
        <v>24603</v>
      </c>
      <c r="J8" s="4">
        <f>1-J7</f>
        <v>5.4970172263556494E-2</v>
      </c>
      <c r="K8" s="2">
        <f>K5-K7</f>
        <v>312392.1105805859</v>
      </c>
    </row>
    <row r="9" spans="1:11" x14ac:dyDescent="0.25">
      <c r="E9" s="6" t="s">
        <v>11</v>
      </c>
      <c r="F9" s="6"/>
      <c r="G9" s="2">
        <v>2330292.7873471431</v>
      </c>
      <c r="H9" s="4">
        <f>1-H5-H10</f>
        <v>0.14383571102877535</v>
      </c>
      <c r="I9">
        <v>1401955</v>
      </c>
      <c r="J9" s="4">
        <f>1-J5-J10</f>
        <v>0.57887078586502461</v>
      </c>
      <c r="K9" s="2">
        <v>138798305.90492404</v>
      </c>
    </row>
    <row r="10" spans="1:11" x14ac:dyDescent="0.25">
      <c r="E10" s="6" t="s">
        <v>12</v>
      </c>
      <c r="F10" s="6"/>
      <c r="G10" s="2">
        <v>131610.496781736</v>
      </c>
      <c r="H10" s="4">
        <f>G10/G4</f>
        <v>8.1235669123801424E-3</v>
      </c>
      <c r="I10">
        <v>572354</v>
      </c>
      <c r="J10" s="4">
        <f>I10/I4</f>
        <v>0.2363264225834569</v>
      </c>
      <c r="K10" s="2">
        <v>757031.63796322804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5757650.281424717</v>
      </c>
      <c r="H13" s="5">
        <f>G13/G5</f>
        <v>0.41906829858045702</v>
      </c>
      <c r="I13" s="1">
        <f>I14+I15</f>
        <v>178085</v>
      </c>
      <c r="J13" s="5">
        <f>I13/I5</f>
        <v>0.39789306700627836</v>
      </c>
      <c r="K13" s="3">
        <f>K14+K15</f>
        <v>7210997.8029380441</v>
      </c>
    </row>
    <row r="14" spans="1:11" x14ac:dyDescent="0.25">
      <c r="E14" s="6" t="s">
        <v>15</v>
      </c>
      <c r="F14" s="6"/>
      <c r="G14" s="2">
        <v>5709155.9582056943</v>
      </c>
      <c r="H14" s="4">
        <f>G14/G7</f>
        <v>0.43625332998551714</v>
      </c>
      <c r="I14">
        <v>175985</v>
      </c>
      <c r="J14" s="4">
        <f>I14/I7</f>
        <v>0.41607264869363331</v>
      </c>
      <c r="K14" s="2">
        <v>7198067.4006010303</v>
      </c>
    </row>
    <row r="15" spans="1:11" x14ac:dyDescent="0.25">
      <c r="E15" s="6" t="s">
        <v>16</v>
      </c>
      <c r="F15" s="6"/>
      <c r="G15" s="2">
        <v>48494.323219022997</v>
      </c>
      <c r="H15" s="4">
        <f>G15/G8</f>
        <v>7.4334621232983816E-2</v>
      </c>
      <c r="I15">
        <v>2100</v>
      </c>
      <c r="J15" s="4">
        <f>I15/I8</f>
        <v>8.5355444457992924E-2</v>
      </c>
      <c r="K15" s="2">
        <v>12930.402337014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5246404.568142076</v>
      </c>
      <c r="H18" s="4">
        <f>G18/G5</f>
        <v>0.38185748153706872</v>
      </c>
      <c r="I18">
        <v>175255</v>
      </c>
      <c r="J18" s="4">
        <f>I18/I5</f>
        <v>0.39157003373773935</v>
      </c>
      <c r="K18" s="2">
        <v>5555447.0115369624</v>
      </c>
    </row>
    <row r="19" spans="2:11" x14ac:dyDescent="0.25">
      <c r="E19" s="6" t="s">
        <v>20</v>
      </c>
      <c r="F19" s="6"/>
      <c r="G19" s="2">
        <v>1300052.7408094041</v>
      </c>
      <c r="H19" s="4">
        <f>G19/G5</f>
        <v>9.4623824568421805E-2</v>
      </c>
      <c r="I19">
        <v>29739</v>
      </c>
      <c r="J19" s="4">
        <f>I19/I5</f>
        <v>6.6445472216636506E-2</v>
      </c>
      <c r="K19" s="2">
        <v>4134832.421481018</v>
      </c>
    </row>
    <row r="20" spans="2:11" x14ac:dyDescent="0.25">
      <c r="E20" s="6" t="s">
        <v>21</v>
      </c>
      <c r="F20" s="6"/>
      <c r="G20" s="2">
        <v>7192711.940853525</v>
      </c>
      <c r="H20" s="4">
        <f>1-H18-H19</f>
        <v>0.52351869389450945</v>
      </c>
      <c r="I20">
        <v>242539</v>
      </c>
      <c r="J20" s="4">
        <f>1-J18-J19</f>
        <v>0.5419844940456241</v>
      </c>
      <c r="K20" s="2">
        <v>13012160.831878956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321877.91089035198</v>
      </c>
      <c r="H22" s="4">
        <f>G22/G20</f>
        <v>4.4750563283666861E-2</v>
      </c>
      <c r="I22">
        <v>23919</v>
      </c>
      <c r="J22" s="4">
        <f>I22/I20</f>
        <v>9.8619191140393914E-2</v>
      </c>
      <c r="K22" s="2">
        <v>4575356.8254399821</v>
      </c>
    </row>
    <row r="23" spans="2:11" x14ac:dyDescent="0.25">
      <c r="F23" t="s">
        <v>24</v>
      </c>
      <c r="G23" s="2">
        <f>G20-G22</f>
        <v>6870834.029963173</v>
      </c>
      <c r="H23" s="4">
        <f>1-H22</f>
        <v>0.95524943671633311</v>
      </c>
      <c r="I23">
        <f>I20-I22</f>
        <v>218620</v>
      </c>
      <c r="J23" s="4">
        <f>1-J22</f>
        <v>0.90138080885960603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6840295.4885590123</v>
      </c>
      <c r="H26" s="4">
        <f>G26/G5</f>
        <v>0.49786820179510455</v>
      </c>
      <c r="I26">
        <v>235882</v>
      </c>
      <c r="J26" s="4">
        <f>I26/I5</f>
        <v>0.52702817436378668</v>
      </c>
      <c r="K26" s="2">
        <v>16663253.611938749</v>
      </c>
    </row>
    <row r="27" spans="2:11" x14ac:dyDescent="0.25">
      <c r="E27" s="6" t="s">
        <v>27</v>
      </c>
      <c r="F27" s="6"/>
      <c r="G27" s="2">
        <v>6856508.4704112867</v>
      </c>
      <c r="H27" s="4">
        <f>G27/G5</f>
        <v>0.49904825726698138</v>
      </c>
      <c r="I27">
        <v>210506</v>
      </c>
      <c r="J27" s="4">
        <f>I27/I5</f>
        <v>0.47033089796009564</v>
      </c>
      <c r="K27" s="2">
        <v>6051584.5276205661</v>
      </c>
    </row>
    <row r="28" spans="2:11" x14ac:dyDescent="0.25">
      <c r="E28" s="6" t="s">
        <v>28</v>
      </c>
      <c r="F28" s="6"/>
      <c r="G28" s="2">
        <v>37283.784151986998</v>
      </c>
      <c r="H28" s="4">
        <f>G28/G5</f>
        <v>2.7136854837504936E-3</v>
      </c>
      <c r="I28">
        <v>1006</v>
      </c>
      <c r="J28" s="4">
        <f>I28/I5</f>
        <v>2.2476930982863017E-3</v>
      </c>
      <c r="K28" s="2">
        <v>9928.7300263760008</v>
      </c>
    </row>
    <row r="29" spans="2:11" x14ac:dyDescent="0.25">
      <c r="E29" s="6" t="s">
        <v>29</v>
      </c>
      <c r="F29" s="6"/>
      <c r="G29" s="2">
        <v>5081.5066827190003</v>
      </c>
      <c r="H29" s="4">
        <f>G29/G5</f>
        <v>3.6985545416373124E-4</v>
      </c>
      <c r="I29">
        <v>167</v>
      </c>
      <c r="J29" s="4">
        <f>I29/I5</f>
        <v>3.7312599146502225E-4</v>
      </c>
      <c r="K29" s="2">
        <v>4263.097828426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12969235.049625387</v>
      </c>
    </row>
    <row r="3" spans="1:2" x14ac:dyDescent="0.25">
      <c r="A3" t="s">
        <v>32</v>
      </c>
      <c r="B3">
        <f>'NEWT - EU'!$G$8</f>
        <v>327005.10142027214</v>
      </c>
    </row>
    <row r="4" spans="1:2" x14ac:dyDescent="0.25">
      <c r="A4" t="s">
        <v>33</v>
      </c>
      <c r="B4">
        <f>'NEWT - EU'!$G$9</f>
        <v>327763.28961469402</v>
      </c>
    </row>
    <row r="5" spans="1:2" x14ac:dyDescent="0.25">
      <c r="A5" t="s">
        <v>34</v>
      </c>
      <c r="B5">
        <f>'NEWT - EU'!$G$10</f>
        <v>235.69234487200001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448797</v>
      </c>
    </row>
    <row r="16" spans="1:2" x14ac:dyDescent="0.25">
      <c r="A16" t="s">
        <v>32</v>
      </c>
      <c r="B16">
        <f>'NEWT - EU'!$I$8</f>
        <v>21552</v>
      </c>
    </row>
    <row r="17" spans="1:2" x14ac:dyDescent="0.25">
      <c r="A17" t="s">
        <v>33</v>
      </c>
      <c r="B17">
        <f>'NEWT - EU'!$I$9</f>
        <v>886328</v>
      </c>
    </row>
    <row r="18" spans="1:2" x14ac:dyDescent="0.25">
      <c r="A18" t="s">
        <v>34</v>
      </c>
      <c r="B18">
        <f>'NEWT - EU'!$I$10</f>
        <v>5094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5922382.4912459059</v>
      </c>
    </row>
    <row r="28" spans="1:2" x14ac:dyDescent="0.25">
      <c r="A28" t="s">
        <v>37</v>
      </c>
      <c r="B28">
        <f>'NEWT - EU'!$G$19</f>
        <v>1519652.313889317</v>
      </c>
    </row>
    <row r="29" spans="1:2" x14ac:dyDescent="0.25">
      <c r="A29" t="s">
        <v>38</v>
      </c>
      <c r="B29">
        <f>'NEWT - EU'!$G$22</f>
        <v>72530.474716440993</v>
      </c>
    </row>
    <row r="30" spans="1:2" x14ac:dyDescent="0.25">
      <c r="A30" t="s">
        <v>39</v>
      </c>
      <c r="B30">
        <f>'NEWT - EU'!$G$23</f>
        <v>5781674.8711939976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5632444.8529771836</v>
      </c>
    </row>
    <row r="41" spans="1:2" x14ac:dyDescent="0.25">
      <c r="A41" t="s">
        <v>42</v>
      </c>
      <c r="B41">
        <f>'NEWT - EU'!$G$27</f>
        <v>7651555.6874466967</v>
      </c>
    </row>
    <row r="42" spans="1:2" x14ac:dyDescent="0.25">
      <c r="A42" t="s">
        <v>43</v>
      </c>
      <c r="B42">
        <f>'NEWT - EU'!$G$28</f>
        <v>9533.5449673290004</v>
      </c>
    </row>
    <row r="43" spans="1:2" x14ac:dyDescent="0.25">
      <c r="A43" t="s">
        <v>44</v>
      </c>
      <c r="B43">
        <f>'NEWT - EU'!$G$29</f>
        <v>2706.0656544509998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2024-11-20T11:40:54Z</dcterms:created>
  <dcterms:modified xsi:type="dcterms:W3CDTF">2024-11-20T11:40:54Z</dcterms:modified>
</cp:coreProperties>
</file>